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X:\Secao_Tecnica\3_OM_9RM\18ª Bda Inf Pan - Corumbá_MS\A_SS_PRJ\2024 - Const CCOp - 18ª Bda Inf Pan\Orçamento\"/>
    </mc:Choice>
  </mc:AlternateContent>
  <xr:revisionPtr revIDLastSave="0" documentId="13_ncr:1_{62280C45-1ED9-4DA6-8D5E-1FBBEDAFF2D2}" xr6:coauthVersionLast="47" xr6:coauthVersionMax="47" xr10:uidLastSave="{00000000-0000-0000-0000-000000000000}"/>
  <bookViews>
    <workbookView xWindow="-120" yWindow="-120" windowWidth="29040" windowHeight="15720" xr2:uid="{00000000-000D-0000-FFFF-FFFF00000000}"/>
  </bookViews>
  <sheets>
    <sheet name="BDI" sheetId="3" r:id="rId1"/>
    <sheet name="Curva ABC de Insumos" sheetId="1" r:id="rId2"/>
  </sheets>
  <definedNames>
    <definedName name="_xlnm.Print_Area" localSheetId="0">BDI!$A$1:$F$50</definedName>
  </definedNames>
  <calcPr calcId="191029"/>
</workbook>
</file>

<file path=xl/calcChain.xml><?xml version="1.0" encoding="utf-8"?>
<calcChain xmlns="http://schemas.openxmlformats.org/spreadsheetml/2006/main">
  <c r="D331" i="1" l="1"/>
  <c r="D332" i="1"/>
  <c r="E25" i="3"/>
  <c r="E24" i="3"/>
  <c r="E23" i="3"/>
  <c r="C28" i="3"/>
  <c r="C29" i="3" s="1"/>
  <c r="E22" i="3"/>
  <c r="E21" i="3"/>
  <c r="E20" i="3"/>
  <c r="E19" i="3"/>
  <c r="D333" i="1" l="1"/>
  <c r="D335" i="1" s="1"/>
  <c r="D337" i="1" s="1"/>
  <c r="E28" i="3"/>
  <c r="E29" i="3" s="1"/>
</calcChain>
</file>

<file path=xl/sharedStrings.xml><?xml version="1.0" encoding="utf-8"?>
<sst xmlns="http://schemas.openxmlformats.org/spreadsheetml/2006/main" count="3755" uniqueCount="1565">
  <si>
    <t>Obra</t>
  </si>
  <si>
    <t>Bancos</t>
  </si>
  <si>
    <t>B.D.I.</t>
  </si>
  <si>
    <t>Encargos Sociais</t>
  </si>
  <si>
    <t>Não Desonerado: 0,00%</t>
  </si>
  <si>
    <t>Curva ABC de Insumos</t>
  </si>
  <si>
    <t>Código</t>
  </si>
  <si>
    <t>Banco</t>
  </si>
  <si>
    <t>Descrição</t>
  </si>
  <si>
    <t>Tipo</t>
  </si>
  <si>
    <t>Und</t>
  </si>
  <si>
    <t>Quantidade</t>
  </si>
  <si>
    <t>Valor  Unitário</t>
  </si>
  <si>
    <t>Total</t>
  </si>
  <si>
    <t>Peso</t>
  </si>
  <si>
    <t>Valor Acumulado</t>
  </si>
  <si>
    <t>Peso Acumulado</t>
  </si>
  <si>
    <t>Operativa</t>
  </si>
  <si>
    <t>Improdutiva</t>
  </si>
  <si>
    <t>Geral</t>
  </si>
  <si>
    <t xml:space="preserve"> 00004221 </t>
  </si>
  <si>
    <t>SINAPI</t>
  </si>
  <si>
    <t>OLEO DIESEL COMBUSTIVEL COMUM</t>
  </si>
  <si>
    <t>Material</t>
  </si>
  <si>
    <t>L</t>
  </si>
  <si>
    <t/>
  </si>
  <si>
    <t xml:space="preserve"> 00037758 </t>
  </si>
  <si>
    <t>CAMINHAO TRUCADO, PESO BRUTO TOTAL 23000 KG, CARGA UTIL MAXIMA 15285 KG, DISTANCIA ENTRE EIXOS 4,80 M, POTENCIA 326 CV (INCLUI CABINE E CHASSI, NAO INCLUI CARROCERIA)</t>
  </si>
  <si>
    <t>Equipamento</t>
  </si>
  <si>
    <t>UN</t>
  </si>
  <si>
    <t xml:space="preserve"> 00040529 </t>
  </si>
  <si>
    <t>BLOQUETE/PISO INTERTRAVADO DE CONCRETO - MODELO ONDA/16 FACES/RETANGULAR/TIJOLINHO/PAVER/HOLANDES/PARALELEPIPEDO, *22 CM X *11 CM, E = 10 CM, RESISTENCIA DE 50 MPA (NBR 9781), COR NATURAL</t>
  </si>
  <si>
    <t>m²</t>
  </si>
  <si>
    <t xml:space="preserve"> 00006111 </t>
  </si>
  <si>
    <t>SERVENTE DE OBRAS</t>
  </si>
  <si>
    <t>Mão de Obra</t>
  </si>
  <si>
    <t>H</t>
  </si>
  <si>
    <t xml:space="preserve"> 00038405 </t>
  </si>
  <si>
    <t>CONCRETO USINADO BOMBEAVEL, CLASSE DE RESISTENCIA C25, COM BRITA 0 E 1, SLUMP = 130 +/- 20 MM, EXCLUI SERVICO DE BOMBEAMENTO (NBR 8953)</t>
  </si>
  <si>
    <t>m³</t>
  </si>
  <si>
    <t>138,6996000</t>
  </si>
  <si>
    <t xml:space="preserve"> 00007156 </t>
  </si>
  <si>
    <t>TELA DE ACO SOLDADA NERVURADA, CA-60, Q-196, (3,11 KG/M2), DIAMETRO DO FIO = 5,0 MM, LARGURA = 2,45 M, ESPACAMENTO DA MALHA = 10 X 10 CM</t>
  </si>
  <si>
    <t xml:space="preserve"> 00006081 </t>
  </si>
  <si>
    <t>ARGILA OU BARRO PARA ATERRO/REATERRO (COM TRANSPORTE ATE 10 KM)</t>
  </si>
  <si>
    <t xml:space="preserve"> 00007231 </t>
  </si>
  <si>
    <t>TELHA ESTRUTURAL DE FIBROCIMENTO 2 ABAS, DE 1,00 X 6,00 M (SEM AMIANTO)</t>
  </si>
  <si>
    <t xml:space="preserve"> 00020020 </t>
  </si>
  <si>
    <t>MOTORISTA DE CAMINHAO-BASCULANTE</t>
  </si>
  <si>
    <t xml:space="preserve"> 00001379 </t>
  </si>
  <si>
    <t>CIMENTO PORTLAND COMPOSTO CP II-32</t>
  </si>
  <si>
    <t>KG</t>
  </si>
  <si>
    <t xml:space="preserve"> 00002706 </t>
  </si>
  <si>
    <t>ENGENHEIRO CIVIL DE OBRA JUNIOR (HORISTA)</t>
  </si>
  <si>
    <t>341,2046400</t>
  </si>
  <si>
    <t xml:space="preserve"> 00040818 </t>
  </si>
  <si>
    <t>ENCARREGADO GERAL DE OBRAS (MENSALISTA)</t>
  </si>
  <si>
    <t>MES</t>
  </si>
  <si>
    <t>8,1340000</t>
  </si>
  <si>
    <t xml:space="preserve"> 00000378 </t>
  </si>
  <si>
    <t>ARMADOR</t>
  </si>
  <si>
    <t xml:space="preserve"> 2706 </t>
  </si>
  <si>
    <t>ORSE</t>
  </si>
  <si>
    <t>Treliça PTG 8l - TR 08634, para suporte de barras de transferência em juntas, ou similar Treliça PTG 8l - TR 08634, para suporte de barras de transferência em juntas m</t>
  </si>
  <si>
    <t>m</t>
  </si>
  <si>
    <t>1.266,0000000</t>
  </si>
  <si>
    <t xml:space="preserve"> 00001213 </t>
  </si>
  <si>
    <t>CARPINTEIRO DE FORMAS</t>
  </si>
  <si>
    <t xml:space="preserve"> 00004750 </t>
  </si>
  <si>
    <t>PEDREIRO</t>
  </si>
  <si>
    <t xml:space="preserve"> 00037734 </t>
  </si>
  <si>
    <t>CACAMBA METALICA BASCULANTE COM CAPACIDADE DE 10 M3 (INCLUI MONTAGEM, NAO INCLUI CAMINHAO)</t>
  </si>
  <si>
    <t xml:space="preserve"> 00037370 </t>
  </si>
  <si>
    <t>ALIMENTACAO - HORISTA (COLETADO CAIXA)</t>
  </si>
  <si>
    <t>Outros</t>
  </si>
  <si>
    <t xml:space="preserve"> 00000370 </t>
  </si>
  <si>
    <t>AREIA MEDIA - POSTO JAZIDA/FORNECEDOR (RETIRADO NA JAZIDA, SEM TRANSPORTE)</t>
  </si>
  <si>
    <t xml:space="preserve"> 00004720 </t>
  </si>
  <si>
    <t>PEDRA BRITADA N. 0, OU PEDRISCO (4,8 A 9,5 MM) POSTO PEDREIRA/FORNECEDOR, SEM FRETE</t>
  </si>
  <si>
    <t xml:space="preserve"> 00043055 </t>
  </si>
  <si>
    <t>ACO CA-50, 12,5 MM OU 16,0 MM, VERGALHAO</t>
  </si>
  <si>
    <t xml:space="preserve"> 00043054 </t>
  </si>
  <si>
    <t>ACO CA-25, 10,0 MM, OU 12,5 MM, OU 16,0 MM, OU 20,0 MM, OU 25,0 MM, VERGALHAO</t>
  </si>
  <si>
    <t>2.172,0534000</t>
  </si>
  <si>
    <t xml:space="preserve"> 00004741 </t>
  </si>
  <si>
    <t>PO DE PEDRA (POSTO PEDREIRA/FORNECEDOR, SEM FRETE)</t>
  </si>
  <si>
    <t xml:space="preserve"> 00037372 </t>
  </si>
  <si>
    <t>EXAMES - HORISTA (COLETADO CAIXA)</t>
  </si>
  <si>
    <t>1,0000000</t>
  </si>
  <si>
    <t xml:space="preserve"> 00003992 </t>
  </si>
  <si>
    <t>TABUA APARELHADA *2,5 X 30* CM, EM MACARANDUBA, ANGELIM OU EQUIVALENTE DA REGIAO</t>
  </si>
  <si>
    <t>M</t>
  </si>
  <si>
    <t xml:space="preserve"> 00037371 </t>
  </si>
  <si>
    <t>TRANSPORTE - HORISTA (COLETADO CAIXA)</t>
  </si>
  <si>
    <t>Serviços</t>
  </si>
  <si>
    <t xml:space="preserve"> 00004721 </t>
  </si>
  <si>
    <t>PEDRA BRITADA N. 1 (9,5 a 19 MM) POSTO PEDREIRA/FORNECEDOR, SEM FRETE</t>
  </si>
  <si>
    <t xml:space="preserve"> 00004433 </t>
  </si>
  <si>
    <t>PECA DE MADEIRA NAO APARELHADA *7,5 X 7,5* CM (3 X 3 ") MACARANDUBA, ANGELIM OU EQUIVALENTE DA REGIAO</t>
  </si>
  <si>
    <t xml:space="preserve"> MATED-11066 </t>
  </si>
  <si>
    <t>SETOP</t>
  </si>
  <si>
    <t>ENSAIO DE RESISTENCIA A COMPRESSAO SIMPLES - CONCRETO</t>
  </si>
  <si>
    <t>U</t>
  </si>
  <si>
    <t>109,0000000</t>
  </si>
  <si>
    <t xml:space="preserve"> 00000142 </t>
  </si>
  <si>
    <t>SELANTE ELASTICO MONOCOMPONENTE A BASE DE POLIURETANO (PU) PARA JUNTAS DIVERSAS</t>
  </si>
  <si>
    <t>310ML</t>
  </si>
  <si>
    <t xml:space="preserve"> 00001358 </t>
  </si>
  <si>
    <t>CHAPA DE MADEIRA COMPENSADA RESINADA PARA FORMA DE CONCRETO, DE *2,2 X 1,1* M, E = 17 MM</t>
  </si>
  <si>
    <t xml:space="preserve"> 00004718 </t>
  </si>
  <si>
    <t>PEDRA BRITADA N. 2 (19 A 38 MM) POSTO PEDREIRA/FORNECEDOR, SEM FRETE</t>
  </si>
  <si>
    <t xml:space="preserve"> 00004759 </t>
  </si>
  <si>
    <t>CALCETEIRO (HORISTA)</t>
  </si>
  <si>
    <t>0,47%</t>
  </si>
  <si>
    <t xml:space="preserve"> 00043681 </t>
  </si>
  <si>
    <t>CHAPA/PAINEL DE MADEIRA COMPENSADA RESINADA (MADEIRITE RESINADO ROSA) PARA FORMA DE CONCRETO, DE 2200 x 1100 MM, E = 8 A 12 MM</t>
  </si>
  <si>
    <t xml:space="preserve"> 00000867 </t>
  </si>
  <si>
    <t>CABO DE COBRE NU 50 MM2 MEIO-DURO</t>
  </si>
  <si>
    <t>0,44%</t>
  </si>
  <si>
    <t xml:space="preserve"> 00003322 </t>
  </si>
  <si>
    <t>GRAMA ESMERALDA OU SAO CARLOS OU CURITIBANA, EM PLACAS, SEM PLANTIO</t>
  </si>
  <si>
    <t xml:space="preserve"> 00004783 </t>
  </si>
  <si>
    <t>PINTOR</t>
  </si>
  <si>
    <t>0,42%</t>
  </si>
  <si>
    <t xml:space="preserve"> 00007194 </t>
  </si>
  <si>
    <t>TELHA DE FIBROCIMENTO ONDULADA E = 6 MM, DE 2,44 X 1,10 M (SEM AMIANTO)</t>
  </si>
  <si>
    <t xml:space="preserve"> 00043491 </t>
  </si>
  <si>
    <t>EPI - FAMILIA SERVENTE - HORISTA (ENCARGOS COMPLEMENTARES - COLETADO CAIXA)</t>
  </si>
  <si>
    <t xml:space="preserve"> 00034492 </t>
  </si>
  <si>
    <t>CONCRETO USINADO BOMBEAVEL, CLASSE DE RESISTENCIA C20, COM BRITA 0 E 1, SLUMP = 100 +/- 20 MM, EXCLUI SERVICO DE BOMBEAMENTO (NBR 8953)</t>
  </si>
  <si>
    <t xml:space="preserve"> 00000626 </t>
  </si>
  <si>
    <t>MANTA LIQUIDA DE BASE ASFALTICA MODIFICADA COM A ADICAO DE ELASTOMEROS DILUIDOS EM SOLVENTE ORGANICO, APLICACAO A FRIO (MEMBRANA IMPERMEABILIZANTE ASFASTICA)</t>
  </si>
  <si>
    <t>251,4450000</t>
  </si>
  <si>
    <t>0,34%</t>
  </si>
  <si>
    <t xml:space="preserve"> 00002436 </t>
  </si>
  <si>
    <t>ELETRICISTA</t>
  </si>
  <si>
    <t xml:space="preserve"> 00010685 </t>
  </si>
  <si>
    <t>ESCAVADEIRA HIDRAULICA SOBRE ESTEIRAS, CACAMBA 0,80M3, PESO OPERACIONAL 17T, POTENCIA BRUTA 111HP</t>
  </si>
  <si>
    <t>0,31%</t>
  </si>
  <si>
    <t>0,28%</t>
  </si>
  <si>
    <t xml:space="preserve"> 00006117 </t>
  </si>
  <si>
    <t>CARPINTEIRO AUXILIAR</t>
  </si>
  <si>
    <t xml:space="preserve"> 00043059 </t>
  </si>
  <si>
    <t>ACO CA-60, 4,2 MM, OU 5,0 MM, OU 6,0 MM, OU 7,0 MM, VERGALHAO</t>
  </si>
  <si>
    <t xml:space="preserve"> 00007356 </t>
  </si>
  <si>
    <t>TINTA ACRILICA PREMIUM, COR BRANCO FOSCO</t>
  </si>
  <si>
    <t>0,26%</t>
  </si>
  <si>
    <t xml:space="preserve"> 00037666 </t>
  </si>
  <si>
    <t>OPERADOR DE BETONEIRA ESTACIONARIA/MISTURADOR</t>
  </si>
  <si>
    <t xml:space="preserve"> 00000247 </t>
  </si>
  <si>
    <t>AJUDANTE DE ELETRICISTA</t>
  </si>
  <si>
    <t xml:space="preserve"> 00040943 </t>
  </si>
  <si>
    <t>TECNICO EM SEGURANCA DO TRABALHO (HORISTA)</t>
  </si>
  <si>
    <t>171,1701600</t>
  </si>
  <si>
    <t xml:space="preserve"> 00040783 </t>
  </si>
  <si>
    <t>CALHA QUADRADA DE CHAPA DE ACO GALVANIZADA NUM 24, CORTE 50 CM</t>
  </si>
  <si>
    <t xml:space="preserve"> 00004011 </t>
  </si>
  <si>
    <t>GEOTEXTIL NAO TECIDO AGULHADO DE FILAMENTOS CONTINUOS 100% POLIESTER, RESITENCIA A TRACAO = 10 KN/M</t>
  </si>
  <si>
    <t>368,6000000</t>
  </si>
  <si>
    <t>0,24%</t>
  </si>
  <si>
    <t xml:space="preserve"> 00043489 </t>
  </si>
  <si>
    <t>EPI - FAMILIA PEDREIRO - HORISTA (ENCARGOS COMPLEMENTARES - COLETADO CAIXA)</t>
  </si>
  <si>
    <t xml:space="preserve"> 00004517 </t>
  </si>
  <si>
    <t>SARRAFO DE MADEIRA NAO APARELHADA *2,5 X 7,5* CM (1 X 3 ") PINUS, MISTA OU EQUIVALENTE DA REGIAO</t>
  </si>
  <si>
    <t>2,70</t>
  </si>
  <si>
    <t xml:space="preserve"> 00006189 </t>
  </si>
  <si>
    <t>TABUA DE MADEIRA NAO APARELHADA *2,5 X 30* CM, CEDRINHO OU EQUIVALENTE DA REGIAO</t>
  </si>
  <si>
    <t>0,21%</t>
  </si>
  <si>
    <t xml:space="preserve"> 00000034 </t>
  </si>
  <si>
    <t>ACO CA-50, 10,0 MM, VERGALHAO</t>
  </si>
  <si>
    <t xml:space="preserve"> 00004425 </t>
  </si>
  <si>
    <t>VIGA NAO APARELHADA  *6 X 12* CM, EM MACARANDUBA, ANGELIM OU EQUIVALENTE DA REGIAO - BRUTA</t>
  </si>
  <si>
    <t>0,20%</t>
  </si>
  <si>
    <t xml:space="preserve"> 00010749 </t>
  </si>
  <si>
    <t>LOCACAO DE ESCORA METALICA TELESCOPICA, COM ALTURA REGULAVEL DE *1,80* A *3,20* M, COM CAPACIDADE DE CARGA DE NO MINIMO 1000 KGF (10 KN), INCLUSO TRIPE E FORCADO</t>
  </si>
  <si>
    <t xml:space="preserve"> 00010527 </t>
  </si>
  <si>
    <t>LOCACAO DE ANDAIME METALICO TUBULAR DE ENCAIXE, TIPO DE TORRE, CADA PAINEL COM LARGURA DE 1 ATE 1,5 M E ALTURA DE *1,00* M, INCLUINDO DIAGONAL, BARRAS DE LIGACAO, SAPATAS OU RODIZIOS E DEMAIS ITENS NECESSARIOS A MONTAGEM (NAO INCLUI INSTALACAO)</t>
  </si>
  <si>
    <t>MXMES</t>
  </si>
  <si>
    <t>160,0000000</t>
  </si>
  <si>
    <t xml:space="preserve"> 00044480 </t>
  </si>
  <si>
    <t>TARIFA "A" ENTRE  0 E 20M3 FORNECIMENTO  D</t>
  </si>
  <si>
    <t>Taxas</t>
  </si>
  <si>
    <t xml:space="preserve"> 00043467 </t>
  </si>
  <si>
    <t>FERRAMENTAS - FAMILIA SERVENTE - HORISTA (ENCARGOS COMPLEMENTARES - COLETADO CAIXA)</t>
  </si>
  <si>
    <t>0,18%</t>
  </si>
  <si>
    <t xml:space="preserve"> 00007216 </t>
  </si>
  <si>
    <t>CUMEEIRA NORMAL PARA TELHA ESTRUTURAL DE FIBROCIMENTO 2 ABAS, E = 6 MM, DE 1050 X 935 MM (SEM AMIANTO)</t>
  </si>
  <si>
    <t>48,4659000</t>
  </si>
  <si>
    <t xml:space="preserve"> 00009869 </t>
  </si>
  <si>
    <t>TUBO PVC, SOLDAVEL, DN 32 MM, AGUA FRIA (NBR-5648)</t>
  </si>
  <si>
    <t>311,6421000</t>
  </si>
  <si>
    <t>0,17%</t>
  </si>
  <si>
    <t xml:space="preserve"> 00043465 </t>
  </si>
  <si>
    <t>FERRAMENTAS - FAMILIA PEDREIRO - HORISTA (ENCARGOS COMPLEMENTARES - COLETADO CAIXA)</t>
  </si>
  <si>
    <t>0,16%</t>
  </si>
  <si>
    <t xml:space="preserve"> 00004230 </t>
  </si>
  <si>
    <t>OPERADOR DE MAQUINAS E TRATORES DIVERSOS (TERRAPLANAGEM)</t>
  </si>
  <si>
    <t xml:space="preserve"> 00039017 </t>
  </si>
  <si>
    <t>ESPACADOR / DISTANCIADOR CIRCULAR COM ENTRADA LATERAL, EM PLASTICO, PARA VERGALHAO *4,2 A 12,5* MM, COBRIMENTO 20 MM</t>
  </si>
  <si>
    <t xml:space="preserve"> 00003768 </t>
  </si>
  <si>
    <t>LIXA EM FOLHA PARA FERRO, NUMERO 150</t>
  </si>
  <si>
    <t>737,2000000</t>
  </si>
  <si>
    <t>0,15%</t>
  </si>
  <si>
    <t xml:space="preserve"> 00043651 </t>
  </si>
  <si>
    <t>MASSA ACRILICA PARA SUPERFICIES INTERNAS E EXTERNAS</t>
  </si>
  <si>
    <t xml:space="preserve"> 00038543 </t>
  </si>
  <si>
    <t>PERFURATRIZ HIDRAULICA COM TRADO CURTO ACOPLADO, PROFUNDIDADE MAXIMA DE 20 M, DIAMETRO MAXIMO DE 1500 MM, POTENCIA INSTALADA DE 137 HP, MESA ROTATIVA COM TORQUE MAXIMO DE 30 KNM (INCLUI MONTAGEM, NAO INCLUI CAMINHAO)</t>
  </si>
  <si>
    <t>0,0019288</t>
  </si>
  <si>
    <t xml:space="preserve"> 00043132 </t>
  </si>
  <si>
    <t>ARAME RECOZIDO 16 BWG, D = 1,65 MM (0,016 KG/M) OU 18 BWG, D = 1,25 MM (0,01 KG/M)</t>
  </si>
  <si>
    <t xml:space="preserve"> 00040275 </t>
  </si>
  <si>
    <t>LOCACAO DE VIGA SANDUICHE METALICA VAZADA PARA TRAVAMENTO DE PILARES, ALTURA DE *8* CM, LARGURA DE *6* CM E EXTENSAO DE 2 M</t>
  </si>
  <si>
    <t>0,14%</t>
  </si>
  <si>
    <t xml:space="preserve"> 00012869 </t>
  </si>
  <si>
    <t>TELHADOR</t>
  </si>
  <si>
    <t xml:space="preserve"> 00043483 </t>
  </si>
  <si>
    <t>EPI - FAMILIA CARPINTEIRO DE FORMAS - HORISTA (ENCARGOS COMPLEMENTARES - COLETADO CAIXA)</t>
  </si>
  <si>
    <t xml:space="preserve"> 00004090 </t>
  </si>
  <si>
    <t>MOTONIVELADORA POTENCIA BASICA LIQUIDA (PRIMEIRA MARCHA) 125 HP , PESO BRUTO 13843 KG, LARGURA DA LAMINA DE 3,7 M</t>
  </si>
  <si>
    <t xml:space="preserve"> 00043488 </t>
  </si>
  <si>
    <t>EPI - FAMILIA OPERADOR ESCAVADEIRA - HORISTA (ENCARGOS COMPLEMENTARES - COLETADO CAIXA)</t>
  </si>
  <si>
    <t xml:space="preserve"> 00003799 </t>
  </si>
  <si>
    <t>LUMINARIA DE SOBREPOR EM CHAPA DE ACO PARA 2 LAMPADAS FLUORESCENTES DE *36* W, ALETADA, COMPLETA (LAMPADAS E REATOR INCLUSOS)</t>
  </si>
  <si>
    <t>0,13%</t>
  </si>
  <si>
    <t>0,12%</t>
  </si>
  <si>
    <t xml:space="preserve"> 00002696 </t>
  </si>
  <si>
    <t>ENCANADOR OU BOMBEIRO HIDRAULICO</t>
  </si>
  <si>
    <t xml:space="preserve"> 00004491 </t>
  </si>
  <si>
    <t>PONTALETE DE MADEIRA NAO APARELHADA *7,5 X 7,5* CM (3 X 3 ") PINUS, MISTA OU EQUIVALENTE DA REGIAO</t>
  </si>
  <si>
    <t xml:space="preserve"> 00004238 </t>
  </si>
  <si>
    <t>OPERADOR DE ROLO COMPACTADOR</t>
  </si>
  <si>
    <t>0,11%</t>
  </si>
  <si>
    <t xml:space="preserve"> 00003378 </t>
  </si>
  <si>
    <t>HASTE DE ATERRAMENTO EM ACO COM 3,00 M DE COMPRIMENTO E DN = 3/4", REVESTIDA COM BAIXA CAMADA DE COBRE, SEM CONECTOR</t>
  </si>
  <si>
    <t xml:space="preserve"> 00006193 </t>
  </si>
  <si>
    <t>TABUA  NAO  APARELHADA  *2,5 X 20* CM, EM MACARANDUBA, ANGELIM OU EQUIVALENTE DA REGIAO - BRUTA</t>
  </si>
  <si>
    <t xml:space="preserve"> 00009841 </t>
  </si>
  <si>
    <t>TUBO PVC, SERIE R, DN 100 MM, PARA ESGOTO OU AGUAS PLUVIAIS PREDIAIS (NBR 5688)</t>
  </si>
  <si>
    <t xml:space="preserve"> 00004813 </t>
  </si>
  <si>
    <t>PLACA DE OBRA (PARA CONSTRUCAO CIVIL) EM CHAPA GALVANIZADA *N. 22*, ADESIVADA, DE *2,4 X 1,2* M (SEM POSTES PARA FIXACAO)</t>
  </si>
  <si>
    <t>8,0000000</t>
  </si>
  <si>
    <t xml:space="preserve"> 00004234 </t>
  </si>
  <si>
    <t>OPERADOR DE ESCAVADEIRA</t>
  </si>
  <si>
    <t>0,10%</t>
  </si>
  <si>
    <t xml:space="preserve"> 00014250 </t>
  </si>
  <si>
    <t>ENERGIA ELETRICA COMERCIAL, BAIXA TENSAO, RELATIVA AO CONSUMO DE ATE 100 KWH, INCLUINDO ICMS, PIS/PASEP E COFINS</t>
  </si>
  <si>
    <t>KWH</t>
  </si>
  <si>
    <t>1.600,0000000</t>
  </si>
  <si>
    <t xml:space="preserve"> 00010889 </t>
  </si>
  <si>
    <t>EXTINTOR DE INCENDIO PORTATIL COM CARGA DE GAS CARBONICO CO2 DE 6 KG, CLASSE BC</t>
  </si>
  <si>
    <t>2,0000000</t>
  </si>
  <si>
    <t>0,09%</t>
  </si>
  <si>
    <t xml:space="preserve"> 00043499 </t>
  </si>
  <si>
    <t>EPI - FAMILIA ENCARREGADO GERAL - MENSALISTA (ENCARGOS COMPLEMENTARES - COLETADO CAIXA)</t>
  </si>
  <si>
    <t>1.772,08</t>
  </si>
  <si>
    <t xml:space="preserve"> 00040287 </t>
  </si>
  <si>
    <t>LOCACAO DE BARRA DE ANCORAGEM DE 0,80 A 1,20 M DE EXTENSAO, COM ROSCA DE 5/8", INCLUINDO PORCA E FLANGE</t>
  </si>
  <si>
    <t xml:space="preserve"> 00040863 </t>
  </si>
  <si>
    <t>EXAMES - MENSALISTA (COLETADO CAIXA - ENCARGOS COMPLEMENTARES)</t>
  </si>
  <si>
    <t>1.724,48</t>
  </si>
  <si>
    <t xml:space="preserve"> 00013388 </t>
  </si>
  <si>
    <t>SOLDA EM BARRA DE ESTANHO-CHUMBO 50/50</t>
  </si>
  <si>
    <t xml:space="preserve"> 00044497 </t>
  </si>
  <si>
    <t>MONTADOR DE ESTRUTURAS METALICAS HORISTA</t>
  </si>
  <si>
    <t>80,9688000</t>
  </si>
  <si>
    <t xml:space="preserve"> 00000032 </t>
  </si>
  <si>
    <t>ACO CA-50, 6,3 MM, VERGALHAO</t>
  </si>
  <si>
    <t>0,08%</t>
  </si>
  <si>
    <t xml:space="preserve"> 7112 </t>
  </si>
  <si>
    <t>AGESUL</t>
  </si>
  <si>
    <t xml:space="preserve">LUMINARIA REDONDA TIPO INDUSTRIAL LED, REF. UFO INDUSTRIAL HIGH BAY, 150W, 14.500LM DA RCA OU SIMILAR </t>
  </si>
  <si>
    <t>6,0000000</t>
  </si>
  <si>
    <t xml:space="preserve"> 00004302 </t>
  </si>
  <si>
    <t>PARAFUSO ZINCADO ROSCA SOBERBA, CABECA SEXTAVADA, 5/16 " X 250 MM, PARA FIXACAO DE TELHA EM MADEIRA</t>
  </si>
  <si>
    <t xml:space="preserve"> 00044074 </t>
  </si>
  <si>
    <t>PRIMER DE POLIURETANO</t>
  </si>
  <si>
    <t xml:space="preserve"> 00007625 </t>
  </si>
  <si>
    <t>TRATOR DE ESTEIRAS, POTENCIA DE 170 HP, PESO OPERACIONAL DE 19 T, COM LAMINA COM CAPACIDADE DE 5,2 M3</t>
  </si>
  <si>
    <t xml:space="preserve"> 00001022 </t>
  </si>
  <si>
    <t>CABO DE COBRE, FLEXIVEL, CLASSE 4 OU 5, ISOLACAO EM PVC/A, ANTICHAMA BWF-B, COBERTURA PVC-ST1, ANTICHAMA BWF-B, 1 CONDUTOR, 0,6/1 KV, SECAO NOMINAL 2,5 MM2</t>
  </si>
  <si>
    <t xml:space="preserve"> 00005068 </t>
  </si>
  <si>
    <t>PREGO DE ACO POLIDO COM CABECA 17 X 21 (2 X 11)</t>
  </si>
  <si>
    <t>0,07%</t>
  </si>
  <si>
    <t xml:space="preserve"> 00012873 </t>
  </si>
  <si>
    <t>IMPERMEABILIZADOR</t>
  </si>
  <si>
    <t>73,6675640</t>
  </si>
  <si>
    <t xml:space="preserve"> 00014513 </t>
  </si>
  <si>
    <t>ROLO COMPACTADOR PE DE CARNEIRO VIBRATORIO, POTENCIA 80 HP, PESO OPERACIONAL SEM/COM LASTRO 7,4/8,8 T, LARGURA DE TRABALHO 1,68 M</t>
  </si>
  <si>
    <t xml:space="preserve"> 00042408 </t>
  </si>
  <si>
    <t>LONA PLASTICA EXTRA FORTE PRETA, E = 200 MICRA</t>
  </si>
  <si>
    <t>831,5616000</t>
  </si>
  <si>
    <t xml:space="preserve"> 00010886 </t>
  </si>
  <si>
    <t>EXTINTOR DE INCENDIO PORTATIL COM CARGA DE AGUA PRESSURIZADA DE 10 L, CLASSE A</t>
  </si>
  <si>
    <t xml:space="preserve"> 00004315 </t>
  </si>
  <si>
    <t>GANCHO CHATO EM FERRO GALVANIZADO,  L = 110 MM, RECOBRIMENTO = 100MM, SECAO 1/8 X 1/2" (3 MM X 12 MM), PARA FIXAR TELHA DE FIBROCIMENTO ONDULADA</t>
  </si>
  <si>
    <t>0,06%</t>
  </si>
  <si>
    <t>un</t>
  </si>
  <si>
    <t>3,0000000</t>
  </si>
  <si>
    <t xml:space="preserve"> 00037373 </t>
  </si>
  <si>
    <t>SEGURO - HORISTA (COLETADO CAIXA)</t>
  </si>
  <si>
    <t xml:space="preserve"> 00034641 </t>
  </si>
  <si>
    <t>CAIXA DE ATERRAMENTO EM CONCRETO PRE-MOLDADO, DIAMETRO DE 0,30 M E ALTURA DE 0,35 M, SEM FUNDO E COM TAMPA</t>
  </si>
  <si>
    <t xml:space="preserve"> 00040339 </t>
  </si>
  <si>
    <t>LOCACAO DE CRUZETA PARA ESCORA METALICA</t>
  </si>
  <si>
    <t>4,0000000</t>
  </si>
  <si>
    <t xml:space="preserve"> 00004239 </t>
  </si>
  <si>
    <t>OPERADOR DE MOTONIVELADORA</t>
  </si>
  <si>
    <t xml:space="preserve"> 00044061 </t>
  </si>
  <si>
    <t>CAMINHAO TRUCADO, PESO BRUTO TOTAL 23000 KG, CARGA UTIL MAXIMA 16540 KG, DISTANCIA ENTRE EIXOS 4,80 M, POTENCIA 256 CV (INCLUI CABINE E CHASSI, NAO INCLUI CARROCERIA)</t>
  </si>
  <si>
    <t>0,0015267</t>
  </si>
  <si>
    <t>0,05%</t>
  </si>
  <si>
    <t xml:space="preserve"> 00000246 </t>
  </si>
  <si>
    <t>AUXILIAR DE ENCANADOR OU BOMBEIRO HIDRAULICO</t>
  </si>
  <si>
    <t xml:space="preserve"> 00043459 </t>
  </si>
  <si>
    <t>FERRAMENTAS - FAMILIA CARPINTEIRO DE FORMAS - HORISTA (ENCARGOS COMPLEMENTARES - COLETADO CAIXA)</t>
  </si>
  <si>
    <t xml:space="preserve"> 00041627 </t>
  </si>
  <si>
    <t>CAIXA DE CONCRETO ARMADO PRE-MOLDADO, COM FUNDO E TAMPA, DIMENSOES DE 0,30 X 0,30 X 0,30 M</t>
  </si>
  <si>
    <t>5,0000000</t>
  </si>
  <si>
    <t xml:space="preserve"> 00004093 </t>
  </si>
  <si>
    <t>MOTORISTA DE CAMINHAO</t>
  </si>
  <si>
    <t xml:space="preserve"> 00001970 </t>
  </si>
  <si>
    <t>CURVA PVC LONGA 90 GRAUS, 100 MM, PARA ESGOTO PREDIAL</t>
  </si>
  <si>
    <t>14,0000000</t>
  </si>
  <si>
    <t xml:space="preserve"> 00004417 </t>
  </si>
  <si>
    <t>SARRAFO DE MADEIRA NAO APARELHADA *2,5 X 7* CM, MACARANDUBA, ANGELIM OU EQUIVALENTE DA REGIAO</t>
  </si>
  <si>
    <t>0,04%</t>
  </si>
  <si>
    <t xml:space="preserve"> 00006114 </t>
  </si>
  <si>
    <t>AJUDANTE DE ARMADOR</t>
  </si>
  <si>
    <t xml:space="preserve"> 00040271 </t>
  </si>
  <si>
    <t>LOCACAO DE APRUMADOR METALICO DE PILAR, COM ALTURA E ANGULO REGULAVEIS, EXTENSAO DE *1,50* A *2,80* M</t>
  </si>
  <si>
    <t xml:space="preserve"> 00014511 </t>
  </si>
  <si>
    <t>ROLO COMPACTADOR DE PNEUS, ESTATICO, PRESSAO VARIAVEL, POTENCIA 110 HP, PESO SEM/COM LASTRO 10,8/27 T, LARGURA DE ROLAGEM 2,30 M</t>
  </si>
  <si>
    <t xml:space="preserve"> 00021138 </t>
  </si>
  <si>
    <t>MOURAO ROLICO DE MADEIRA TRATADA, D = 8 A 11 CM, H = 2,20 M, EM EUCALIPTO OU EQUIVALENTE DA REGIAO (PARA CERCA)</t>
  </si>
  <si>
    <t>59,4000000</t>
  </si>
  <si>
    <t xml:space="preserve"> 00007304 </t>
  </si>
  <si>
    <t>TINTA EPOXI BASE AGUA PREMIUM, BRANCA</t>
  </si>
  <si>
    <t>10,6099200</t>
  </si>
  <si>
    <t xml:space="preserve"> 00010891 </t>
  </si>
  <si>
    <t>EXTINTOR DE INCENDIO PORTATIL COM CARGA DE PO QUIMICO SECO (PQS) DE 4 KG, CLASSE BC</t>
  </si>
  <si>
    <t xml:space="preserve"> 00043490 </t>
  </si>
  <si>
    <t>EPI - FAMILIA PINTOR - HORISTA (ENCARGOS COMPLEMENTARES - COLETADO CAIXA)</t>
  </si>
  <si>
    <t xml:space="preserve"> 00043466 </t>
  </si>
  <si>
    <t>FERRAMENTAS - FAMILIA PINTOR - HORISTA (ENCARGOS COMPLEMENTARES - COLETADO CAIXA)</t>
  </si>
  <si>
    <t xml:space="preserve"> 00043484 </t>
  </si>
  <si>
    <t>EPI - FAMILIA ELETRICISTA - HORISTA (ENCARGOS COMPLEMENTARES - COLETADO CAIXA)</t>
  </si>
  <si>
    <t xml:space="preserve"> 440 </t>
  </si>
  <si>
    <t>Caixa de equipotencialização 40x40x15, com barramento para neutro un</t>
  </si>
  <si>
    <t xml:space="preserve"> 00000245 </t>
  </si>
  <si>
    <t>AUXILIAR DE LABORATORISTA DE SOLOS E DE CONCRETO (HORISTA)</t>
  </si>
  <si>
    <t>27,3222908</t>
  </si>
  <si>
    <t>0,03%</t>
  </si>
  <si>
    <t xml:space="preserve"> 00002358 </t>
  </si>
  <si>
    <t>DESENHISTA PROJETISTA (HORISTA)</t>
  </si>
  <si>
    <t xml:space="preserve"> 00044503 </t>
  </si>
  <si>
    <t>JARDINEIRO HORISTA</t>
  </si>
  <si>
    <t xml:space="preserve"> 00010567 </t>
  </si>
  <si>
    <t>TABUA DE MADEIRA NAO APARELHADA *2,5 X 23* CM (1 x 9 ") PINUS, MISTA OU EQUIVALENTE DA REGIAO</t>
  </si>
  <si>
    <t xml:space="preserve"> 00002673 </t>
  </si>
  <si>
    <t>ELETRODUTO DE PVC RIGIDO ROSCAVEL DE 1/2 ", SEM LUVA</t>
  </si>
  <si>
    <t xml:space="preserve"> 00001214 </t>
  </si>
  <si>
    <t>CARPINTEIRO DE ESQUADRIAS (HORISTA)</t>
  </si>
  <si>
    <t xml:space="preserve"> 00007270 </t>
  </si>
  <si>
    <t>BLOCO CERAMICO / TIJOLO VAZADO PARA ALVENARIA DE VEDACAO, 4 FUROS NA HORIZONTAL, DE 9 X 9 X 19 CM (L X A X C)</t>
  </si>
  <si>
    <t xml:space="preserve"> 00001014 </t>
  </si>
  <si>
    <t>CABO DE COBRE, FLEXIVEL, CLASSE 4 OU 5, ISOLACAO EM PVC/A, ANTICHAMA BWF-B, 1 CONDUTOR, 450/750 V, SECAO NOMINAL 2,5 MM2</t>
  </si>
  <si>
    <t xml:space="preserve"> 00002685 </t>
  </si>
  <si>
    <t>ELETRODUTO DE PVC RIGIDO ROSCAVEL DE 1 ", SEM LUVA</t>
  </si>
  <si>
    <t xml:space="preserve"> 00001106 </t>
  </si>
  <si>
    <t>CAL HIDRATADA CH-I PARA ARGAMASSAS</t>
  </si>
  <si>
    <t xml:space="preserve"> 00004222 </t>
  </si>
  <si>
    <t>GASOLINA COMUM</t>
  </si>
  <si>
    <t>98,43%</t>
  </si>
  <si>
    <t xml:space="preserve"> 00004262 </t>
  </si>
  <si>
    <t>PA CARREGADEIRA SOBRE RODAS, POTENCIA LIQUIDA 128 HP, CAPACIDADE DA CACAMBA DE 1,7 A 2,8 M3, PESO OPERACIONAL MAXIMO DE 11632 KG</t>
  </si>
  <si>
    <t xml:space="preserve"> 00004312 </t>
  </si>
  <si>
    <t>FIXADOR DE ABA SIMPLES PARA TELHA DE FIBROCIMENTO, TIPO CANALETA 90 OU KALHETAO</t>
  </si>
  <si>
    <t xml:space="preserve"> 00006085 </t>
  </si>
  <si>
    <t>SELADOR ACRILICO OPACO PREMIUM INTERIOR/EXTERIOR</t>
  </si>
  <si>
    <t>98,51%</t>
  </si>
  <si>
    <t xml:space="preserve"> 00010646 </t>
  </si>
  <si>
    <t>ROLO COMPACTADOR VIBRATORIO DE UM CILINDRO, ACO LISO, POTENCIA 80 HP, PESO OPERACIONAL MAXIMO 8,1 T, IMPACTO DINAMICO 16,15/9,5 T, LARGURA TRABALHO 1,68 M</t>
  </si>
  <si>
    <t xml:space="preserve"> 00043460 </t>
  </si>
  <si>
    <t>FERRAMENTAS - FAMILIA ELETRICISTA - HORISTA (ENCARGOS COMPLEMENTARES - COLETADO CAIXA)</t>
  </si>
  <si>
    <t xml:space="preserve"> 00000003 </t>
  </si>
  <si>
    <t>ACIDO MURIATICO, DILUICAO 10% A 12% PARA USO EM LIMPEZA</t>
  </si>
  <si>
    <t xml:space="preserve"> 00000033 </t>
  </si>
  <si>
    <t>ACO CA-50, 8,0 MM, VERGALHAO</t>
  </si>
  <si>
    <t>55,2447000</t>
  </si>
  <si>
    <t xml:space="preserve"> 00034636 </t>
  </si>
  <si>
    <t>CAIXA D'AGUA EM POLIETILENO 1000 LITROS, COM TAMPA</t>
  </si>
  <si>
    <t>0,02%</t>
  </si>
  <si>
    <t>98,70%</t>
  </si>
  <si>
    <t xml:space="preserve"> 00004513 </t>
  </si>
  <si>
    <t>CAIBRO 5 X 5 CM EM PINUS, MISTA OU EQUIVALENTE DA REGIAO - BRUTA</t>
  </si>
  <si>
    <t>98,77%</t>
  </si>
  <si>
    <t xml:space="preserve"> 00002705 </t>
  </si>
  <si>
    <t>ENERGIA ELETRICA ATE 2000 KWH INDUSTRIAL, SEM DEMANDA</t>
  </si>
  <si>
    <t>KW/H</t>
  </si>
  <si>
    <t xml:space="preserve"> 00000392 </t>
  </si>
  <si>
    <t>ABRACADEIRA EM ACO PARA AMARRACAO DE ELETRODUTOS, TIPO D, COM 1/2" E PARAFUSO DE FIXACAO</t>
  </si>
  <si>
    <t xml:space="preserve"> 00003379 </t>
  </si>
  <si>
    <t>HASTE DE ATERRAMENTO EM ACO COM 3,00 M DE COMPRIMENTO E DN = 5/8", REVESTIDA COM BAIXA CAMADA DE COBRE, SEM CONECTOR</t>
  </si>
  <si>
    <t>98,84%</t>
  </si>
  <si>
    <t xml:space="preserve"> 00007153 </t>
  </si>
  <si>
    <t>TECNICO EM LABORATORIO E CAMPO DE CONSTRUCAO CIVIL (HORISTA)</t>
  </si>
  <si>
    <t>13,6611453</t>
  </si>
  <si>
    <t xml:space="preserve"> 00037736 </t>
  </si>
  <si>
    <t>TANQUE DE ACO CARBONO NAO REVESTIDO, PARA TRANSPORTE DE AGUA COM CAPACIDADE DE 10 M3, COM BOMBA CENTRIFUGA POR TOMADA DE FORCA, VAZAO MAXIMA *75* M3/H (INCLUI MONTAGEM, NAO INCLUI CAMINHAO)</t>
  </si>
  <si>
    <t>98,90%</t>
  </si>
  <si>
    <t xml:space="preserve"> 00011280 </t>
  </si>
  <si>
    <t>CORTADEIRA DE PISO DE CONCRETO E ASFALTO, PARA DISCO PADRAO DE DIAMETRO 350 MM (14") OU 450 MM (18") , MOTOR A GASOLINA, POTENCIA 13 HP, SEM DISCO</t>
  </si>
  <si>
    <t>98,96%</t>
  </si>
  <si>
    <t>Aluguel</t>
  </si>
  <si>
    <t xml:space="preserve"> 00003993 </t>
  </si>
  <si>
    <t>TABUA APARELHADA *2,5 X 15* CM, EM MACARANDUBA, ANGELIM OU EQUIVALENTE DA REGIAO</t>
  </si>
  <si>
    <t>2,6400000</t>
  </si>
  <si>
    <t>99,02%</t>
  </si>
  <si>
    <t xml:space="preserve"> 00011862 </t>
  </si>
  <si>
    <t>CONECTOR METALICO TIPO PARAFUSO FENDIDO (SPLIT BOLT), PARA CABOS ATE 50 MM2</t>
  </si>
  <si>
    <t>13,91</t>
  </si>
  <si>
    <t xml:space="preserve"> 00040304 </t>
  </si>
  <si>
    <t>PREGO DE ACO POLIDO COM CABECA DUPLA 17 X 27 (2 1/2 X 11)</t>
  </si>
  <si>
    <t>99,07%</t>
  </si>
  <si>
    <t xml:space="preserve"> 13425 </t>
  </si>
  <si>
    <t>Limpeza de fossa até 5m3 un</t>
  </si>
  <si>
    <t xml:space="preserve"> 00001096 </t>
  </si>
  <si>
    <t>ARMACAO VERTICAL COM HASTE E CONTRA-PINO, EM CHAPA DE ACO GALVANIZADO 3/16", COM 4 ESTRIBOS E 4 ISOLADORES</t>
  </si>
  <si>
    <t xml:space="preserve"> 00002386 </t>
  </si>
  <si>
    <t>DISJUNTOR TIPO NEMA, MONOPOLAR 35  ATE  50 A, TENSAO MAXIMA DE 240 V</t>
  </si>
  <si>
    <t xml:space="preserve"> 00009921 </t>
  </si>
  <si>
    <t>USINA MISTURADORA DE SOLOS,  DOSADORES TRIPLOS, CALHA VIBRATORIA CAPACIDADE DE 200 A 500 T/H, POTENCIA DE 75 KW</t>
  </si>
  <si>
    <t xml:space="preserve"> 00005061 </t>
  </si>
  <si>
    <t>PREGO DE ACO POLIDO COM CABECA 18 X 27 (2 1/2 X 10)</t>
  </si>
  <si>
    <t xml:space="preserve"> 00043486 </t>
  </si>
  <si>
    <t>EPI - FAMILIA ENGENHEIRO CIVIL - HORISTA (ENCARGOS COMPLEMENTARES - COLETADO CAIXA)</t>
  </si>
  <si>
    <t>99,25%</t>
  </si>
  <si>
    <t xml:space="preserve"> 00000979 </t>
  </si>
  <si>
    <t>CABO DE COBRE, FLEXIVEL, CLASSE 4 OU 5, ISOLACAO EM PVC/A, ANTICHAMA BWF-B, 1 CONDUTOR, 450/750 V, SECAO NOMINAL 16 MM2</t>
  </si>
  <si>
    <t xml:space="preserve"> 00000242 </t>
  </si>
  <si>
    <t>AJUDANTE ESPECIALIZADO</t>
  </si>
  <si>
    <t>99,29%</t>
  </si>
  <si>
    <t xml:space="preserve"> 00039465 </t>
  </si>
  <si>
    <t>DISPOSITIVO DPS CLASSE II, 1 POLO, TENSAO MAXIMA DE 175 V, CORRENTE MAXIMA DE *20* KA (TIPO AC)</t>
  </si>
  <si>
    <t>0,01%</t>
  </si>
  <si>
    <t xml:space="preserve"> 00044073 </t>
  </si>
  <si>
    <t>TARUGO DELIMITADOR DE PROFUNDIDADE EM ESPUMA DE POLIETILENO DE BAIXA DENSIDADE 10 MM, CINZA</t>
  </si>
  <si>
    <t>99,32%</t>
  </si>
  <si>
    <t>CJ</t>
  </si>
  <si>
    <t xml:space="preserve"> 00004257 </t>
  </si>
  <si>
    <t>OPERADOR DE MARTELETE OU MARTELETEIRO</t>
  </si>
  <si>
    <t>10,9849608</t>
  </si>
  <si>
    <t>99,36%</t>
  </si>
  <si>
    <t xml:space="preserve"> 00001062 </t>
  </si>
  <si>
    <t>CAIXA INTERNA/EXTERNA DE MEDICAO PARA 1 MEDIDOR TRIFASICO, COM VISOR, EM CHAPA DE ACO 18 USG (PADRAO DA CONCESSIONARIA LOCAL)</t>
  </si>
  <si>
    <t xml:space="preserve"> 00038101 </t>
  </si>
  <si>
    <t>TOMADA 2P+T 10A, 250V  (APENAS MODULO)</t>
  </si>
  <si>
    <t>99,40%</t>
  </si>
  <si>
    <t xml:space="preserve"> 00001607 </t>
  </si>
  <si>
    <t>CONJUNTO ARRUELAS DE VEDACAO 5/16" PARA TELHA FIBROCIMENTO (UMA ARRUELA METALICA E UMA ARRUELA PVC - CONICAS)</t>
  </si>
  <si>
    <t xml:space="preserve"> 00004253 </t>
  </si>
  <si>
    <t>OPERADOR DE GUINCHO</t>
  </si>
  <si>
    <t xml:space="preserve"> CREA - MS </t>
  </si>
  <si>
    <t>Próprio</t>
  </si>
  <si>
    <t>ART DE OBRA OU SERVIÇO ACIMA D E R$ 15.000,00</t>
  </si>
  <si>
    <t>UND</t>
  </si>
  <si>
    <t>233,94</t>
  </si>
  <si>
    <t xml:space="preserve"> 00001013 </t>
  </si>
  <si>
    <t>CABO DE COBRE, FLEXIVEL, CLASSE 4 OU 5, ISOLACAO EM PVC/A, ANTICHAMA BWF-B, 1 CONDUTOR, 450/750 V, SECAO NOMINAL 1,5 MM2</t>
  </si>
  <si>
    <t>99,45%</t>
  </si>
  <si>
    <t>99,47%</t>
  </si>
  <si>
    <t>99,48%</t>
  </si>
  <si>
    <t xml:space="preserve"> 00000937 </t>
  </si>
  <si>
    <t>FIO DE COBRE, SOLIDO, CLASSE 1, ISOLACAO EM PVC/A, ANTICHAMA BWF-B, 450/750V, SECAO NOMINAL 10 MM2</t>
  </si>
  <si>
    <t>27,0000000</t>
  </si>
  <si>
    <t xml:space="preserve"> 00009868 </t>
  </si>
  <si>
    <t>TUBO PVC, SOLDAVEL, DN 25 MM, AGUA FRIA (NBR-5648)</t>
  </si>
  <si>
    <t>99,50%</t>
  </si>
  <si>
    <t>99,53%</t>
  </si>
  <si>
    <t xml:space="preserve"> 00001442 </t>
  </si>
  <si>
    <t>COMPACTADOR DE SOLO TIPO PLACA VIBRATORIA REVERSIVEL, A GASOLINA, 4 TEMPOS, PESO DE 125 A 150 KG, FORCA CENTRIFUGA DE 2500 A 2800 KGF, LARG. TRABALHO DE 400 A 450 MM, FREQ VIBRACAO DE 4300 A 4500 RPM, VELOC. TRABALHO DE 15 A 20 M/MIN, POT. DE 5,5 A 6,0 HP</t>
  </si>
  <si>
    <t xml:space="preserve"> 00034709 </t>
  </si>
  <si>
    <t>DISJUNTOR TIPO DIN/IEC, TRIPOLAR DE 10 ATE 50A</t>
  </si>
  <si>
    <t>99,55%</t>
  </si>
  <si>
    <t xml:space="preserve"> 00040331 </t>
  </si>
  <si>
    <t>ASSENTADOR DE MANILHAS</t>
  </si>
  <si>
    <t>99,56%</t>
  </si>
  <si>
    <t xml:space="preserve"> 00037752 </t>
  </si>
  <si>
    <t>CAMINHAO TOCO, PESO BRUTO TOTAL 16000 KG, CARGA UTIL MAXIMA 11030 KG, DISTANCIA ENTRE EIXOS 5,41 M, POTENCIA 185 CV (INCLUI CABINE E CHASSI, NAO INCLUI CARROCERIA)</t>
  </si>
  <si>
    <t xml:space="preserve"> 00043485 </t>
  </si>
  <si>
    <t>EPI - FAMILIA ENCANADOR - HORISTA (ENCARGOS COMPLEMENTARES - COLETADO CAIXA)</t>
  </si>
  <si>
    <t>99,58%</t>
  </si>
  <si>
    <t>99,59%</t>
  </si>
  <si>
    <t>21,4500000</t>
  </si>
  <si>
    <t>99,61%</t>
  </si>
  <si>
    <t>99,62%</t>
  </si>
  <si>
    <t xml:space="preserve"> 00007622 </t>
  </si>
  <si>
    <t>TRATOR DE ESTEIRAS, POTENCIA DE 100 HP, PESO OPERACIONAL DE 9,4 T, COM LAMINA COM CAPACIDADE DE 2,19 M3</t>
  </si>
  <si>
    <t>99,63%</t>
  </si>
  <si>
    <t>99,65%</t>
  </si>
  <si>
    <t>99,66%</t>
  </si>
  <si>
    <t xml:space="preserve"> 00006212 </t>
  </si>
  <si>
    <t>TABUA *2,5 X 30 CM EM PINUS, MISTA OU EQUIVALENTE DA REGIAO - BRUTA</t>
  </si>
  <si>
    <t>13,5000000</t>
  </si>
  <si>
    <t>99,67%</t>
  </si>
  <si>
    <t xml:space="preserve"> 00043475 </t>
  </si>
  <si>
    <t>FERRAMENTAS - FAMILIA ENCARREGADO GERAL - MENSALISTA (ENCARGOS COMPLEMENTARES - COLETADO CAIXA)</t>
  </si>
  <si>
    <t>171,92</t>
  </si>
  <si>
    <t>99,69%</t>
  </si>
  <si>
    <t>99,70%</t>
  </si>
  <si>
    <t xml:space="preserve"> 00012815 </t>
  </si>
  <si>
    <t>FITA CREPE ROLO DE 25 MM X 50 M</t>
  </si>
  <si>
    <t>13,2624000</t>
  </si>
  <si>
    <t>12,41</t>
  </si>
  <si>
    <t xml:space="preserve"> 00039795 </t>
  </si>
  <si>
    <t>QUADRO DE DISTRIBUICAO, SEM BARRAMENTO, EM PVC, DE EMBUTIR, PARA 6 DISJUNTORES NEMA OU 8 DISJUNTORES DIN</t>
  </si>
  <si>
    <t>99,71%</t>
  </si>
  <si>
    <t>99,72%</t>
  </si>
  <si>
    <t xml:space="preserve"> 00007592 </t>
  </si>
  <si>
    <t>TOPOGRAFO (HORISTA)</t>
  </si>
  <si>
    <t>99,73%</t>
  </si>
  <si>
    <t xml:space="preserve"> 00043482 </t>
  </si>
  <si>
    <t>EPI - FAMILIA ALMOXARIFE - HORISTA (ENCARGOS COMPLEMENTARES - COLETADO CAIXA)</t>
  </si>
  <si>
    <t>208,6291500</t>
  </si>
  <si>
    <t>156,47</t>
  </si>
  <si>
    <t>99,74%</t>
  </si>
  <si>
    <t xml:space="preserve"> 00043058 </t>
  </si>
  <si>
    <t>ACO CA-50, 10,0 MM, OU 12,5 MM, OU 16,0 MM, OU 20,0 MM, DOBRADO E CORTADO</t>
  </si>
  <si>
    <t>18,4000000</t>
  </si>
  <si>
    <t>99,75%</t>
  </si>
  <si>
    <t xml:space="preserve"> 00002707 </t>
  </si>
  <si>
    <t>ENGENHEIRO CIVIL DE OBRA PLENO</t>
  </si>
  <si>
    <t>1,3343539</t>
  </si>
  <si>
    <t>99,76%</t>
  </si>
  <si>
    <t>99,77%</t>
  </si>
  <si>
    <t>99,78%</t>
  </si>
  <si>
    <t xml:space="preserve"> 00011267 </t>
  </si>
  <si>
    <t>ARRUELA LISA, REDONDA, DE LATAO POLIDO, DIAMETRO NOMINAL 5/8", DIAMETRO EXTERNO = 34 MM, DIAMETRO DO FURO = 17 MM, ESPESSURA = *2,5* MM</t>
  </si>
  <si>
    <t>99,79%</t>
  </si>
  <si>
    <t xml:space="preserve"> 00012010 </t>
  </si>
  <si>
    <t>CONDULETE EM PVC, TIPO "B", SEM TAMPA, DE 1/2" OU 3/4"</t>
  </si>
  <si>
    <t xml:space="preserve"> P.13.000.045001 </t>
  </si>
  <si>
    <t>CPOS/CDHU</t>
  </si>
  <si>
    <t>Caixa de passagem em chapa 18, com tampa parafusada, 10 x 10 x 8 cm</t>
  </si>
  <si>
    <t>12,0000000</t>
  </si>
  <si>
    <t>99,80%</t>
  </si>
  <si>
    <t>99,81%</t>
  </si>
  <si>
    <t xml:space="preserve"> 00013458 </t>
  </si>
  <si>
    <t>COMPACTADOR DE SOLOS DE PERCURSAO (SOQUETE) COM MOTOR A GASOLINA 4 TEMPOS DE 4 HP (4 CV)</t>
  </si>
  <si>
    <t>99,82%</t>
  </si>
  <si>
    <t xml:space="preserve"> 00004248 </t>
  </si>
  <si>
    <t>OPERADOR DE PA CARREGADEIRA</t>
  </si>
  <si>
    <t>99,83%</t>
  </si>
  <si>
    <t xml:space="preserve"> 00020078 </t>
  </si>
  <si>
    <t>PASTA LUBRIFICANTE PARA TUBOS E CONEXOES COM JUNTA ELASTICA (USO EM PVC, ACO, POLIETILENO E OUTROS) ( DE *400* G)</t>
  </si>
  <si>
    <t>99,84%</t>
  </si>
  <si>
    <t>99,85%</t>
  </si>
  <si>
    <t xml:space="preserve"> 00010535 </t>
  </si>
  <si>
    <t>BETONEIRA CAPACIDADE NOMINAL 400 L, CAPACIDADE DE MISTURA  280 L, MOTOR ELETRICO TRIFASICO 220/380 V POTENCIA 2 CV, SEM CARREGADOR</t>
  </si>
  <si>
    <t>99,86%</t>
  </si>
  <si>
    <t xml:space="preserve"> 00007258 </t>
  </si>
  <si>
    <t>TIJOLO CERAMICO MACICO COMUM *5 X 10 X 20* CM (L X A X C)</t>
  </si>
  <si>
    <t>99,87%</t>
  </si>
  <si>
    <t xml:space="preserve"> 00040568 </t>
  </si>
  <si>
    <t>PREGO DE ACO POLIDO COM CABECA 22 X 48 (4 1/4 X 5)</t>
  </si>
  <si>
    <t xml:space="preserve"> 00000301 </t>
  </si>
  <si>
    <t>ANEL BORRACHA PARA TUBO ESGOTO PREDIAL, DN 100 MM (NBR 5688)</t>
  </si>
  <si>
    <t>99,88%</t>
  </si>
  <si>
    <t>99,89%</t>
  </si>
  <si>
    <t>99,90%</t>
  </si>
  <si>
    <t xml:space="preserve"> 00020083 </t>
  </si>
  <si>
    <t>SOLUCAO LIMPADORA PARA PVC, FRASCO COM 1000 CM3</t>
  </si>
  <si>
    <t>99,91%</t>
  </si>
  <si>
    <t xml:space="preserve"> 00040864 </t>
  </si>
  <si>
    <t>SEGURO - MENSALISTA (COLETADO CAIXA - ENCARGOS COMPLEMENTARES)</t>
  </si>
  <si>
    <t>103,12</t>
  </si>
  <si>
    <t>99,92%</t>
  </si>
  <si>
    <t xml:space="preserve"> 00038094 </t>
  </si>
  <si>
    <t>ESPELHO / PLACA DE 3 POSTOS 4" X 2", PARA INSTALACAO DE TOMADAS E INTERRUPTORES</t>
  </si>
  <si>
    <t xml:space="preserve"> 00003899 </t>
  </si>
  <si>
    <t>LUVA SIMPLES, PVC, SOLDAVEL, DN 100 MM, SERIE NORMAL, PARA ESGOTO PREDIAL</t>
  </si>
  <si>
    <t>99,93%</t>
  </si>
  <si>
    <t>99,94%</t>
  </si>
  <si>
    <t>0,00%</t>
  </si>
  <si>
    <t>99,95%</t>
  </si>
  <si>
    <t xml:space="preserve"> 00013896 </t>
  </si>
  <si>
    <t>VIBRADOR DE IMERSAO, DIAMETRO DA PONTEIRA DE *45* MM, COM MOTOR ELETRICO TRIFASICO DE 2 HP (2 CV)</t>
  </si>
  <si>
    <t xml:space="preserve"> 00005330 </t>
  </si>
  <si>
    <t>DILUENTE EPOXI</t>
  </si>
  <si>
    <t>1,9893600</t>
  </si>
  <si>
    <t>99,96%</t>
  </si>
  <si>
    <t xml:space="preserve"> 00002392 </t>
  </si>
  <si>
    <t>DISJUNTOR TIPO NEMA, TRIPOLAR 10  ATE  50A, TENSAO MAXIMA DE 415 V</t>
  </si>
  <si>
    <t xml:space="preserve"> 00004083 </t>
  </si>
  <si>
    <t>ENCARREGADO GERAL DE OBRAS</t>
  </si>
  <si>
    <t>99,97%</t>
  </si>
  <si>
    <t xml:space="preserve"> 00038102 </t>
  </si>
  <si>
    <t>TOMADA 2P+T 20A, 250V  (APENAS MODULO)</t>
  </si>
  <si>
    <t>99,98%</t>
  </si>
  <si>
    <t xml:space="preserve"> P.19.000.044308 </t>
  </si>
  <si>
    <t>Terminal aéreo em barra de cobre circular maciço, diâmetro de 1/4´ x 300; ref. TAG da Gelcam ou equivalente</t>
  </si>
  <si>
    <t xml:space="preserve"> 00038112 </t>
  </si>
  <si>
    <t>INTERRUPTOR SIMPLES 10A, 250V (APENAS MODULO)</t>
  </si>
  <si>
    <t>99,99%</t>
  </si>
  <si>
    <t xml:space="preserve"> 00000122 </t>
  </si>
  <si>
    <t>ADESIVO PLASTICO PARA PVC, FRASCO COM 850 GR</t>
  </si>
  <si>
    <t>100,00%</t>
  </si>
  <si>
    <t xml:space="preserve"> 00004233 </t>
  </si>
  <si>
    <t>OPERADOR DE USINA DE ASFALTO, DE SOLOS OU DE CONCRETO</t>
  </si>
  <si>
    <t xml:space="preserve"> 00001539 </t>
  </si>
  <si>
    <t>CONECTOR METALICO TIPO PARAFUSO FENDIDO (SPLIT BOLT), PARA CABOS ATE 16 MM2</t>
  </si>
  <si>
    <t xml:space="preserve"> 00043461 </t>
  </si>
  <si>
    <t>FERRAMENTAS - FAMILIA ENCANADOR - HORISTA (ENCARGOS COMPLEMENTARES - COLETADO CAIXA)</t>
  </si>
  <si>
    <t>100,01%</t>
  </si>
  <si>
    <t xml:space="preserve"> 00037559 </t>
  </si>
  <si>
    <t>PLACA DE SINALIZACAO DE SEGURANCA CONTRA INCENDIO, FOTOLUMINESCENTE, RETANGULAR, *12 X 40* CM, EM PVC *2* MM ANTI-CHAMAS (SIMBOLOS, CORES E PICTOGRAMAS CONFORME NBR 16820)</t>
  </si>
  <si>
    <t>100,02%</t>
  </si>
  <si>
    <t xml:space="preserve"> 00034616 </t>
  </si>
  <si>
    <t xml:space="preserve"> 00038099 </t>
  </si>
  <si>
    <t>SUPORTE DE FIXACAO PARA ESPELHO / PLACA 4" X 2", PARA 3 MODULOS, PARA INSTALACAO DE TOMADAS E INTERRUPTORES (SOMENTE SUPORTE)</t>
  </si>
  <si>
    <t>100,03%</t>
  </si>
  <si>
    <t xml:space="preserve"> 00001884 </t>
  </si>
  <si>
    <t>CURVA 90 GRAUS, LONGA, DE PVC RIGIDO ROSCAVEL, DE 1", PARA ELETRODUTO</t>
  </si>
  <si>
    <t>16,0000000</t>
  </si>
  <si>
    <t xml:space="preserve"> 00000857 </t>
  </si>
  <si>
    <t>CABO DE COBRE NU 16 MM2 MEIO-DURO</t>
  </si>
  <si>
    <t>100,04%</t>
  </si>
  <si>
    <t xml:space="preserve"> 00021127 </t>
  </si>
  <si>
    <t>FITA ISOLANTE ADESIVA ANTICHAMA, USO ATE 750 V, EM ROLO DE 19 MM X 5 M</t>
  </si>
  <si>
    <t xml:space="preserve"> 00000123 </t>
  </si>
  <si>
    <t>ADITIVO IMPERMEABILIZANTE DE PEGA NORMAL PARA ARGAMASSAS E CONCRETOS SEM ARMACAO, LIQUIDO E ISENTO DE CLORETOS</t>
  </si>
  <si>
    <t xml:space="preserve"> 00037556 </t>
  </si>
  <si>
    <t>PLACA DE SINALIZACAO DE SEGURANCA CONTRA INCENDIO, FOTOLUMINESCENTE, QUADRADA, *20 X 20* CM, EM PVC *2* MM ANTI-CHAMAS (SIMBOLOS, CORES E PICTOGRAMAS CONFORME NBR 16820)</t>
  </si>
  <si>
    <t xml:space="preserve"> 00007343 </t>
  </si>
  <si>
    <t>TINTA ACRILICA A BASE DE SOLVENTE, PARA SINALIZACAO HORIZONTAL VIARIA (NBR 11862)</t>
  </si>
  <si>
    <t>3,0240000</t>
  </si>
  <si>
    <t>100,05%</t>
  </si>
  <si>
    <t xml:space="preserve"> 00002692 </t>
  </si>
  <si>
    <t>DESMOLDANTE PROTETOR PARA FORMAS DE MADEIRA, DE BASE OLEOSA EMULSIONADA EM AGUA</t>
  </si>
  <si>
    <t>100,06%</t>
  </si>
  <si>
    <t xml:space="preserve"> 00038774 </t>
  </si>
  <si>
    <t>LUMINARIA DE EMERGENCIA 30 LEDS, POTENCIA 2 W, BATERIA DE LITIO, AUTONOMIA DE 6 HORAS</t>
  </si>
  <si>
    <t xml:space="preserve"> 00005073 </t>
  </si>
  <si>
    <t>PREGO DE ACO POLIDO COM CABECA 17 X 24 (2 1/4 X 11)</t>
  </si>
  <si>
    <t xml:space="preserve"> 00036397 </t>
  </si>
  <si>
    <t>BETONEIRA, CAPACIDADE NOMINAL 600 L, CAPACIDADE DE MISTURA  360L, MOTOR ELETRICO TRIFASICO 220/380V, POTENCIA 4CV, EXCLUSO CARREGADOR</t>
  </si>
  <si>
    <t xml:space="preserve"> 00000244 </t>
  </si>
  <si>
    <t>AUXILIAR DE TOPOGRAFO (HORISTA)</t>
  </si>
  <si>
    <t>100,07%</t>
  </si>
  <si>
    <t xml:space="preserve"> 00043493 </t>
  </si>
  <si>
    <t>EPI - FAMILIA TOPOGRAFO - HORISTA (ENCARGOS COMPLEMENTARES - COLETADO CAIXA)</t>
  </si>
  <si>
    <t xml:space="preserve"> 00006016 </t>
  </si>
  <si>
    <t>REGISTRO GAVETA BRUTO EM LATAO FORJADO, BITOLA 3/4 " (REF 1509)</t>
  </si>
  <si>
    <t xml:space="preserve"> 00011830 </t>
  </si>
  <si>
    <t>TORNEIRA DE BOIA CONVENCIONAL PARA CAIXA D'AGUA, AGUA FRIA, 3/4", COM HASTE E TORNEIRA METALICOS E BALAO PLASTICO</t>
  </si>
  <si>
    <t xml:space="preserve"> 00043464 </t>
  </si>
  <si>
    <t>FERRAMENTAS - FAMILIA OPERADOR ESCAVADEIRA - HORISTA (ENCARGOS COMPLEMENTARES - COLETADO CAIXA)</t>
  </si>
  <si>
    <t xml:space="preserve"> 00003767 </t>
  </si>
  <si>
    <t>LIXA EM FOLHA PARA PAREDE OU MADEIRA, NUMERO 120, COR VERMELHA</t>
  </si>
  <si>
    <t xml:space="preserve"> 00034653 </t>
  </si>
  <si>
    <t>DISJUNTOR TIPO DIN/IEC, MONOPOLAR DE 6  ATE  32A</t>
  </si>
  <si>
    <t xml:space="preserve"> 00038383 </t>
  </si>
  <si>
    <t>LIXA D'AGUA EM FOLHA, GRAO 100</t>
  </si>
  <si>
    <t xml:space="preserve"> 00001574 </t>
  </si>
  <si>
    <t>TERMINAL A COMPRESSAO EM COBRE ESTANHADO PARA CABO 10 MM2, 1 FURO E 1 COMPRESSAO, PARA PARAFUSO DE FIXACAO M6</t>
  </si>
  <si>
    <t xml:space="preserve"> 00005104 </t>
  </si>
  <si>
    <t>REBITE DE ALUMINIO VAZADO DE REPUXO, 3,2 X 8 MM (1KG = 1025 UNIDADES)</t>
  </si>
  <si>
    <t xml:space="preserve"> 00036501 </t>
  </si>
  <si>
    <t>GRUPO GERADOR ESTACIONARIO, POTENCIA 150 KVA, MOTOR DIESEL</t>
  </si>
  <si>
    <t xml:space="preserve"> 00004346 </t>
  </si>
  <si>
    <t>PARAFUSO DE FERRO POLIDO, SEXTAVADO, COM ROSCA PARCIAL, DIAMETRO 5/8", COMPRIMENTO 6", COM PORCA E ARRUELA DE PRESSAO MEDIA</t>
  </si>
  <si>
    <t xml:space="preserve"> 00037733 </t>
  </si>
  <si>
    <t>CACAMBA METALICA BASCULANTE COM CAPACIDADE DE 6 M3 (INCLUI MONTAGEM, NAO INCLUI CAMINHAO)</t>
  </si>
  <si>
    <t>0,0004160</t>
  </si>
  <si>
    <t>22,86</t>
  </si>
  <si>
    <t xml:space="preserve"> 00034557 </t>
  </si>
  <si>
    <t>TELA DE ACO SOLDADA GALVANIZADA/ZINCADA PARA ALVENARIA, FIO D = *1,20 A 1,70* MM, MALHA 15 X 15 MM, (C X L) *50 X 7,5* CM</t>
  </si>
  <si>
    <t xml:space="preserve"> 00000406 </t>
  </si>
  <si>
    <t>FITA ACO INOX PARA CINTAR POSTE, L = 19 MM, E = 0,5 MM (ROLO DE 30M)</t>
  </si>
  <si>
    <t xml:space="preserve"> 00005075 </t>
  </si>
  <si>
    <t>PREGO DE ACO POLIDO COM CABECA 18 X 30 (2 3/4 X 10)</t>
  </si>
  <si>
    <t xml:space="preserve"> 00040703 </t>
  </si>
  <si>
    <t>MARTELO DEMOLIDOR ELETRICO, COM POTENCIA DE 2.000 W, FREQUENCIA DE 1.000 IMPACTOS POR MINUTO, FORÇA DE IMPACTO ENTRE 60 E 65 J, PESO DE 30 KG</t>
  </si>
  <si>
    <t>0,0012486</t>
  </si>
  <si>
    <t xml:space="preserve"> 00007139 </t>
  </si>
  <si>
    <t>TE SOLDAVEL, PVC, 90 GRAUS, 25 MM, PARA AGUA FRIA PREDIAL (NBR 5648)</t>
  </si>
  <si>
    <t xml:space="preserve"> P.19.000.044307 </t>
  </si>
  <si>
    <t>Suporte para fixação de terminal aéreo e ou cabo de cobre; ref. SGG01 da Gelcam ou equivalente</t>
  </si>
  <si>
    <t xml:space="preserve"> 00013836 </t>
  </si>
  <si>
    <t>MAQUINA EXTRUSORA DE CONCRETO PARA GUIAS E SARJETAS, COM MOTOR A DIESEL DE 14 CV</t>
  </si>
  <si>
    <t xml:space="preserve"> 00000248 </t>
  </si>
  <si>
    <t>AJUDANTE DE OPERACAO EM GERAL</t>
  </si>
  <si>
    <t>0,9311412</t>
  </si>
  <si>
    <t xml:space="preserve"> 00000096 </t>
  </si>
  <si>
    <t>ADAPTADOR PVC SOLDAVEL, COM FLANGE E ANEL DE VEDACAO, 25 MM X 3/4", PARA CAIXA D'AGUA</t>
  </si>
  <si>
    <t xml:space="preserve"> 00003529 </t>
  </si>
  <si>
    <t>JOELHO PVC, SOLDAVEL, 90 GRAUS, 25 MM, PARA AGUA FRIA PREDIAL</t>
  </si>
  <si>
    <t xml:space="preserve"> 00043458 </t>
  </si>
  <si>
    <t>FERRAMENTAS - FAMILIA ALMOXARIFE - HORISTA (ENCARGOS COMPLEMENTARES - COLETADO CAIXA)</t>
  </si>
  <si>
    <t>12,52</t>
  </si>
  <si>
    <t xml:space="preserve"> 00007247 </t>
  </si>
  <si>
    <t>LOCACAO DE TEODOLITO ELETRONICO, PRECISAO ANGULAR DE 5 A 7 SEGUNDOS, INCLUINDO TRIPE</t>
  </si>
  <si>
    <t xml:space="preserve"> 00005074 </t>
  </si>
  <si>
    <t>PREGO DE ACO POLIDO COM CABECA 15 X 18 (1 1/2 X 13)</t>
  </si>
  <si>
    <t xml:space="preserve"> 00014618 </t>
  </si>
  <si>
    <t>SERRA CIRCULAR DE BANCADA COM MOTOR ELETRICO, POTENCIA DE *1600* W, PARA DISCO DE DIAMETRO DE 10" (250 MM)</t>
  </si>
  <si>
    <t xml:space="preserve"> 00005067 </t>
  </si>
  <si>
    <t>PREGO DE ACO POLIDO COM CABECA 16 X 24 (2 1/4 X 12)</t>
  </si>
  <si>
    <t xml:space="preserve"> 00013887 </t>
  </si>
  <si>
    <t>DISCO DE CORTE DIAMANTADO SEGMENTADO PARA CONCRETO, DIAMETRO DE 350 MM, FURO DE 1 " (14 X 1 ")</t>
  </si>
  <si>
    <t xml:space="preserve"> 00012034 </t>
  </si>
  <si>
    <t>CURVA 180 GRAUS, DE PVC RIGIDO ROSCAVEL, DE 3/4", PARA ELETRODUTO</t>
  </si>
  <si>
    <t xml:space="preserve"> 00011161 </t>
  </si>
  <si>
    <t>CAL HIDRATADA PARA PINTURA</t>
  </si>
  <si>
    <t>3,2224000</t>
  </si>
  <si>
    <t xml:space="preserve"> 00004350 </t>
  </si>
  <si>
    <t>BUCHA DE NYLON, DIAMETRO DO FURO 8 MM, COMPRIMENTO 40 MM, COM PARAFUSO DE ROSCA SOBERBA, CABECA CHATA, FENDA SIMPLES, 4,8 X 50 MM</t>
  </si>
  <si>
    <t xml:space="preserve"> 00004096 </t>
  </si>
  <si>
    <t>MOTORISTA OPERADOR DE CAMINHAO COM MUNCK</t>
  </si>
  <si>
    <t xml:space="preserve"> 00003363 </t>
  </si>
  <si>
    <t>GUINDAUTO HIDRAULICO, CAPACIDADE MAXIMA DE CARGA 6200 KG, MOMENTO MAXIMO DE CARGA 11,7 TM , ALCANCE MAXIMO HORIZONTAL  9,70 M, PARA MONTAGEM SOBRE CHASSI DE CAMINHAO PBT MINIMO 13000 KG (INCLUI MONTAGEM, NAO INCLUI CAMINHAO)</t>
  </si>
  <si>
    <t xml:space="preserve"> 00036487 </t>
  </si>
  <si>
    <t>GUINCHO ELETRICO DE COLUNA, CAPACIDADE 400 KG, COM MOTO FREIO, MOTOR TRIFASICO DE 1,25 CV</t>
  </si>
  <si>
    <t xml:space="preserve"> 00000367 </t>
  </si>
  <si>
    <t>AREIA GROSSA - POSTO JAZIDA/FORNECEDOR (RETIRADO NA JAZIDA, SEM TRANSPORTE)</t>
  </si>
  <si>
    <t xml:space="preserve"> 00001892 </t>
  </si>
  <si>
    <t>LUVA EM PVC RIGIDO ROSCAVEL, DE 1", PARA ELETRODUTO</t>
  </si>
  <si>
    <t xml:space="preserve"> 00001570 </t>
  </si>
  <si>
    <t>TERMINAL A COMPRESSAO EM COBRE ESTANHADO PARA CABO 2,5 MM2, 1 FURO E 1 COMPRESSAO, PARA PARAFUSO DE FIXACAO M5</t>
  </si>
  <si>
    <t xml:space="preserve"> 00000065 </t>
  </si>
  <si>
    <t>ADAPTADOR PVC SOLDAVEL CURTO COM BOLSA E ROSCA, 25 MM X 3/4", PARA AGUA FRIA</t>
  </si>
  <si>
    <t xml:space="preserve"> P.19.000.044306 </t>
  </si>
  <si>
    <t>Fixador componente A+B; ref. FGG 01 da Gelcam ou equivalente</t>
  </si>
  <si>
    <t>0,0800000</t>
  </si>
  <si>
    <t xml:space="preserve"> 00011950 </t>
  </si>
  <si>
    <t>BUCHA DE NYLON SEM ABA S6, COM PARAFUSO DE 4,20 X 40 MM EM ACO ZINCADO COM ROSCA SOBERBA, CABECA CHATA E FENDA PHILLIPS</t>
  </si>
  <si>
    <t xml:space="preserve"> 00043469 </t>
  </si>
  <si>
    <t>FERRAMENTAS - FAMILIA TOPOGRAFO - HORISTA (ENCARGOS COMPLEMENTARES - COLETADO CAIXA)</t>
  </si>
  <si>
    <t xml:space="preserve"> 00043462 </t>
  </si>
  <si>
    <t>FERRAMENTAS - FAMILIA ENGENHEIRO CIVIL - HORISTA (ENCARGOS COMPLEMENTARES - COLETADO CAIXA)</t>
  </si>
  <si>
    <t>4,21</t>
  </si>
  <si>
    <t xml:space="preserve"> 00020080 </t>
  </si>
  <si>
    <t>ADESIVO PLASTICO PARA PVC, FRASCO COM 175 GR</t>
  </si>
  <si>
    <t>0,1660000</t>
  </si>
  <si>
    <t xml:space="preserve"> 00037395 </t>
  </si>
  <si>
    <t>PINO DE ACO COM FURO, HASTE = 27 MM (ACAO DIRETA)</t>
  </si>
  <si>
    <t>CENTO</t>
  </si>
  <si>
    <t xml:space="preserve"> 00001571 </t>
  </si>
  <si>
    <t>TERMINAL A COMPRESSAO EM COBRE ESTANHADO PARA CABO 4 MM2, 1 FURO E 1 COMPRESSAO, PARA PARAFUSO DE FIXACAO M5</t>
  </si>
  <si>
    <t xml:space="preserve"> 00004722 </t>
  </si>
  <si>
    <t>PEDRA BRITADA N. 3 (38 A 50 MM) POSTO PEDREIRA/FORNECEDOR, SEM FRETE</t>
  </si>
  <si>
    <t xml:space="preserve"> 00043487 </t>
  </si>
  <si>
    <t>EPI - FAMILIA ENCARREGADO GERAL - HORISTA (ENCARGOS COMPLEMENTARES - COLETADO CAIXA)</t>
  </si>
  <si>
    <t xml:space="preserve"> 00020247 </t>
  </si>
  <si>
    <t>PREGO DE ACO POLIDO COM CABECA 15 X 15 (1 1/4 X 13)</t>
  </si>
  <si>
    <t xml:space="preserve"> 00039176 </t>
  </si>
  <si>
    <t>BUCHA EM ALUMINIO, COM ROSCA, DE 1", PARA ELETRODUTO</t>
  </si>
  <si>
    <t xml:space="preserve"> 00039210 </t>
  </si>
  <si>
    <t>ARRUELA EM ALUMINIO, COM ROSCA, DE 1", PARA ELETRODUTO</t>
  </si>
  <si>
    <t xml:space="preserve"> 00003148 </t>
  </si>
  <si>
    <t>FITA VEDA ROSCA EM ROLOS DE 18 MM X 50 M (L X C)</t>
  </si>
  <si>
    <t xml:space="preserve"> 00005069 </t>
  </si>
  <si>
    <t>PREGO DE ACO POLIDO COM CABECA 17 X 27 (2 1/2 X 11)</t>
  </si>
  <si>
    <t xml:space="preserve"> 00043463 </t>
  </si>
  <si>
    <t>FERRAMENTAS - FAMILIA ENCARREGADO GERAL - HORISTA (ENCARGOS COMPLEMENTARES - COLETADO CAIXA)</t>
  </si>
  <si>
    <t>Totais por Tipo</t>
  </si>
  <si>
    <t>Equipamento para Aquisição Permanente</t>
  </si>
  <si>
    <t>Administração</t>
  </si>
  <si>
    <t>Verba</t>
  </si>
  <si>
    <t>Total sem BDI</t>
  </si>
  <si>
    <t>Total do BDI</t>
  </si>
  <si>
    <t>Total Geral</t>
  </si>
  <si>
    <t>Valor Total dos Materiais (VTM)</t>
  </si>
  <si>
    <t>Valor Total da Obra ou Serviço (VTO)</t>
  </si>
  <si>
    <t>%MAT como sendo a razão entre o VTM divido pelo VTO</t>
  </si>
  <si>
    <t>Base de Cálculo (BC) do ISS percentual como sendo 1 menos a
%MAT</t>
  </si>
  <si>
    <t>alíquota do ISS</t>
  </si>
  <si>
    <t>%ISS a ser incluída no BDI</t>
  </si>
  <si>
    <t>MINISTÉRIO DA DEFESA</t>
  </si>
  <si>
    <t>EXÉRCITO  BRASILEIRO</t>
  </si>
  <si>
    <t>COMISSÃO REGIONAL DE OBRAS/9</t>
  </si>
  <si>
    <t>CRO/9 (1970)</t>
  </si>
  <si>
    <r>
      <t>(COMISSÃO REGIONAL DE OBRAS TENENTE-CORONEL</t>
    </r>
    <r>
      <rPr>
        <b/>
        <sz val="10"/>
        <color rgb="FF222222"/>
        <rFont val="Times New Roman"/>
        <family val="1"/>
      </rPr>
      <t xml:space="preserve"> FRANCISCO NUNES DA CUNHA)</t>
    </r>
  </si>
  <si>
    <t>COMPOSIÇÃO DO BDI</t>
  </si>
  <si>
    <t>Área Equivalente (m²):</t>
  </si>
  <si>
    <t>RM: 9ª</t>
  </si>
  <si>
    <t>ITEM</t>
  </si>
  <si>
    <t>DESCRIÇÃO</t>
  </si>
  <si>
    <t>Conforme (%) Acórdão TCU 2.622/2013 - Plenário 
Nota Técnica N° 03 – 53/DOM - Estabelecimento de Benefícios e Despesas Indiretas (BDI) para obras militares.</t>
  </si>
  <si>
    <t>Não Desonerado</t>
  </si>
  <si>
    <t>Desonerado</t>
  </si>
  <si>
    <t>AC</t>
  </si>
  <si>
    <t>Administração Central</t>
  </si>
  <si>
    <t>G + S</t>
  </si>
  <si>
    <t>Garantia + Seguros</t>
  </si>
  <si>
    <t>R</t>
  </si>
  <si>
    <t>Riscos</t>
  </si>
  <si>
    <t>DF</t>
  </si>
  <si>
    <t>Despesas Financeiras</t>
  </si>
  <si>
    <t>Lucro</t>
  </si>
  <si>
    <t>CO</t>
  </si>
  <si>
    <t>COFINS</t>
  </si>
  <si>
    <t>PIS</t>
  </si>
  <si>
    <t xml:space="preserve">PIS </t>
  </si>
  <si>
    <t>ISS¹</t>
  </si>
  <si>
    <t>ISS</t>
  </si>
  <si>
    <t>CPRB</t>
  </si>
  <si>
    <t>T=CO+PIS+ISS+CPRB</t>
  </si>
  <si>
    <t>BDI(%):</t>
  </si>
  <si>
    <t>VISTO:</t>
  </si>
  <si>
    <t>Chefe da Seção Técnica</t>
  </si>
  <si>
    <t>APROVO:</t>
  </si>
  <si>
    <t>RODRIGO PEREIRA LOPES - CEL</t>
  </si>
  <si>
    <t xml:space="preserve"> CHEFE DA CRO/9 </t>
  </si>
  <si>
    <t xml:space="preserve"> </t>
  </si>
  <si>
    <t>0,84%</t>
  </si>
  <si>
    <t>0,76%</t>
  </si>
  <si>
    <t>0,65%</t>
  </si>
  <si>
    <t>0,46%</t>
  </si>
  <si>
    <t>0,43%</t>
  </si>
  <si>
    <t>0,30%</t>
  </si>
  <si>
    <t>0,29%</t>
  </si>
  <si>
    <t>86,93%</t>
  </si>
  <si>
    <t>90,51%</t>
  </si>
  <si>
    <t>4,20</t>
  </si>
  <si>
    <t>96,26%</t>
  </si>
  <si>
    <t>96,95%</t>
  </si>
  <si>
    <t>1.080,73</t>
  </si>
  <si>
    <t>97,16%</t>
  </si>
  <si>
    <t>97,36%</t>
  </si>
  <si>
    <t>97,96%</t>
  </si>
  <si>
    <t>98,06%</t>
  </si>
  <si>
    <t>98,16%</t>
  </si>
  <si>
    <t>98,25%</t>
  </si>
  <si>
    <t>584,64</t>
  </si>
  <si>
    <t>98,67%</t>
  </si>
  <si>
    <t>99,05%</t>
  </si>
  <si>
    <t>99,41%</t>
  </si>
  <si>
    <t>2,50</t>
  </si>
  <si>
    <t>14,76</t>
  </si>
  <si>
    <t>12,99</t>
  </si>
  <si>
    <t>0,81</t>
  </si>
  <si>
    <t>CONSTRUÇÃO DE PAVILHÃO GARAGEM - 13ª BDA INF MTZ (ROBERTO)</t>
  </si>
  <si>
    <t xml:space="preserve">SINAPI - 11/2023 - Mato Grosso
ORSE - 11/2023 - Sergipe
SETOP - 08/2023 - Minas Gerais
CPOS/CDHU - 11/2023 - São Paulo
AGESUL - 06/2023 - Mato Grosso do Sul
</t>
  </si>
  <si>
    <t>96.780,42</t>
  </si>
  <si>
    <t>9,54%</t>
  </si>
  <si>
    <t>138,1120800</t>
  </si>
  <si>
    <t>79.628,52</t>
  </si>
  <si>
    <t>7,85%</t>
  </si>
  <si>
    <t>17,39%</t>
  </si>
  <si>
    <t>767,1564000</t>
  </si>
  <si>
    <t>78.641,20</t>
  </si>
  <si>
    <t>7,75%</t>
  </si>
  <si>
    <t>25,14%</t>
  </si>
  <si>
    <t>1.480,5651200</t>
  </si>
  <si>
    <t>47.777,84</t>
  </si>
  <si>
    <t>4,71%</t>
  </si>
  <si>
    <t>29,85%</t>
  </si>
  <si>
    <t>43.765,62</t>
  </si>
  <si>
    <t>4,31%</t>
  </si>
  <si>
    <t>34,16%</t>
  </si>
  <si>
    <t>2.737,7755975</t>
  </si>
  <si>
    <t>38.246,73</t>
  </si>
  <si>
    <t>3,77%</t>
  </si>
  <si>
    <t>37,93%</t>
  </si>
  <si>
    <t>36.119,92</t>
  </si>
  <si>
    <t>3,56%</t>
  </si>
  <si>
    <t>41,49%</t>
  </si>
  <si>
    <t>35.989,94</t>
  </si>
  <si>
    <t>3,55%</t>
  </si>
  <si>
    <t>45,04%</t>
  </si>
  <si>
    <t xml:space="preserve"> 00001527 </t>
  </si>
  <si>
    <t>CONCRETO USINADO BOMBEAVEL, CLASSE DE RESISTENCIA C25, BRITA 0 E 1, SLUMP = 100 +/- 20 MM, COM BOMBEAMENTO (DISPONIBILIZACAO DE BOMBA), SEM O LANCAMENTO (NBR 8953)</t>
  </si>
  <si>
    <t>46,7010200</t>
  </si>
  <si>
    <t>33.994,14</t>
  </si>
  <si>
    <t>3,35%</t>
  </si>
  <si>
    <t>48,39%</t>
  </si>
  <si>
    <t>1.682,5639058</t>
  </si>
  <si>
    <t>31.531,25</t>
  </si>
  <si>
    <t>3,11%</t>
  </si>
  <si>
    <t>51,50%</t>
  </si>
  <si>
    <t>2.966,9589600</t>
  </si>
  <si>
    <t>25.753,20</t>
  </si>
  <si>
    <t>2,54%</t>
  </si>
  <si>
    <t>54,04%</t>
  </si>
  <si>
    <t>158,4833324</t>
  </si>
  <si>
    <t>25.480,95</t>
  </si>
  <si>
    <t>2,51%</t>
  </si>
  <si>
    <t>56,55%</t>
  </si>
  <si>
    <t>23.393,02</t>
  </si>
  <si>
    <t>2,31%</t>
  </si>
  <si>
    <t>58,85%</t>
  </si>
  <si>
    <t>483,1500000</t>
  </si>
  <si>
    <t>22.799,85</t>
  </si>
  <si>
    <t>2,25%</t>
  </si>
  <si>
    <t>61,10%</t>
  </si>
  <si>
    <t>164,8740330</t>
  </si>
  <si>
    <t>21.689,18</t>
  </si>
  <si>
    <t>2,14%</t>
  </si>
  <si>
    <t>63,24%</t>
  </si>
  <si>
    <t>975,8855566</t>
  </si>
  <si>
    <t>18.288,10</t>
  </si>
  <si>
    <t>1,80%</t>
  </si>
  <si>
    <t>65,04%</t>
  </si>
  <si>
    <t>13.955,27</t>
  </si>
  <si>
    <t>1,38%</t>
  </si>
  <si>
    <t>66,42%</t>
  </si>
  <si>
    <t>1.869,3427068</t>
  </si>
  <si>
    <t>11.664,70</t>
  </si>
  <si>
    <t>1,15%</t>
  </si>
  <si>
    <t>67,57%</t>
  </si>
  <si>
    <t>77,6353460</t>
  </si>
  <si>
    <t>10.868,95</t>
  </si>
  <si>
    <t>1,07%</t>
  </si>
  <si>
    <t>68,64%</t>
  </si>
  <si>
    <t>171,3713502</t>
  </si>
  <si>
    <t>9.778,45</t>
  </si>
  <si>
    <t>0,96%</t>
  </si>
  <si>
    <t>69,60%</t>
  </si>
  <si>
    <t>8.399,4988746</t>
  </si>
  <si>
    <t>9.575,43</t>
  </si>
  <si>
    <t>0,94%</t>
  </si>
  <si>
    <t>70,55%</t>
  </si>
  <si>
    <t>7.785,8082536</t>
  </si>
  <si>
    <t>8.486,53</t>
  </si>
  <si>
    <t>71,38%</t>
  </si>
  <si>
    <t>438,7121594</t>
  </si>
  <si>
    <t>8.221,47</t>
  </si>
  <si>
    <t>0,81%</t>
  </si>
  <si>
    <t>72,19%</t>
  </si>
  <si>
    <t>168,0000000</t>
  </si>
  <si>
    <t>8.117,76</t>
  </si>
  <si>
    <t>0,80%</t>
  </si>
  <si>
    <t>72,99%</t>
  </si>
  <si>
    <t xml:space="preserve"> 00010777 </t>
  </si>
  <si>
    <t>LOCACAO DE CONTAINER 2,30 X 4,30 M, ALT. 2,50 M, PARA SANITARIO, COM 3 BACIAS, 4 CHUVEIROS, 1 LAVATORIO E 1 MICTORIO (NAO INCLUI MOBILIZACAO/DESMOBILIZACAO)</t>
  </si>
  <si>
    <t>8.084,16</t>
  </si>
  <si>
    <t>73,79%</t>
  </si>
  <si>
    <t>410,9727027</t>
  </si>
  <si>
    <t>7.701,63</t>
  </si>
  <si>
    <t>74,55%</t>
  </si>
  <si>
    <t>54,5494658</t>
  </si>
  <si>
    <t>7.391,45</t>
  </si>
  <si>
    <t>0,73%</t>
  </si>
  <si>
    <t>75,28%</t>
  </si>
  <si>
    <t xml:space="preserve"> 00010775 </t>
  </si>
  <si>
    <t>LOCACAO DE CONTAINER 2,30 X 6,00 M, ALT. 2,50 M, COM 1 SANITARIO, PARA ESCRITORIO, COMPLETO, SEM DIVISORIAS INTERNAS (NAO INCLUI MOBILIZACAO/DESMOBILIZACAO)</t>
  </si>
  <si>
    <t>7.120,00</t>
  </si>
  <si>
    <t>0,70%</t>
  </si>
  <si>
    <t>75,98%</t>
  </si>
  <si>
    <t>6.773,65</t>
  </si>
  <si>
    <t>0,67%</t>
  </si>
  <si>
    <t>76,65%</t>
  </si>
  <si>
    <t>47,3641183</t>
  </si>
  <si>
    <t>6.595,93</t>
  </si>
  <si>
    <t>77,30%</t>
  </si>
  <si>
    <t>0,0084734</t>
  </si>
  <si>
    <t>6.324,81</t>
  </si>
  <si>
    <t>0,62%</t>
  </si>
  <si>
    <t>77,92%</t>
  </si>
  <si>
    <t>107,1000000</t>
  </si>
  <si>
    <t>6.103,63</t>
  </si>
  <si>
    <t>0,60%</t>
  </si>
  <si>
    <t>78,52%</t>
  </si>
  <si>
    <t>624,2522346</t>
  </si>
  <si>
    <t>5.917,91</t>
  </si>
  <si>
    <t>0,58%</t>
  </si>
  <si>
    <t>79,11%</t>
  </si>
  <si>
    <t>5.373,38</t>
  </si>
  <si>
    <t>0,53%</t>
  </si>
  <si>
    <t>79,64%</t>
  </si>
  <si>
    <t>195,6307000</t>
  </si>
  <si>
    <t>5.207,69</t>
  </si>
  <si>
    <t>0,51%</t>
  </si>
  <si>
    <t>80,15%</t>
  </si>
  <si>
    <t>4.800,00</t>
  </si>
  <si>
    <t>80,62%</t>
  </si>
  <si>
    <t>300,0000000</t>
  </si>
  <si>
    <t>81,10%</t>
  </si>
  <si>
    <t>4.317,8052000</t>
  </si>
  <si>
    <t>4.749,59</t>
  </si>
  <si>
    <t>81,56%</t>
  </si>
  <si>
    <t>242,1367052</t>
  </si>
  <si>
    <t>4.692,61</t>
  </si>
  <si>
    <t>82,03%</t>
  </si>
  <si>
    <t xml:space="preserve"> P.19.000.048007 </t>
  </si>
  <si>
    <t>Barra condutora chata em alumínio de 3/4´ x 1/4´ x 3 m; ref. TEL 770 da Termotécnica ou equivalente</t>
  </si>
  <si>
    <t>217,8750000</t>
  </si>
  <si>
    <t>4.496,94</t>
  </si>
  <si>
    <t>82,47%</t>
  </si>
  <si>
    <t>444,6436000</t>
  </si>
  <si>
    <t>4.455,33</t>
  </si>
  <si>
    <t>82,91%</t>
  </si>
  <si>
    <t>4.366,55</t>
  </si>
  <si>
    <t>83,34%</t>
  </si>
  <si>
    <t>6,4928000</t>
  </si>
  <si>
    <t>4.243,04</t>
  </si>
  <si>
    <t>83,76%</t>
  </si>
  <si>
    <t>4.132,26</t>
  </si>
  <si>
    <t>0,41%</t>
  </si>
  <si>
    <t>84,16%</t>
  </si>
  <si>
    <t>269,6565079</t>
  </si>
  <si>
    <t>4.074,51</t>
  </si>
  <si>
    <t>0,40%</t>
  </si>
  <si>
    <t>84,57%</t>
  </si>
  <si>
    <t>212,3628027</t>
  </si>
  <si>
    <t>3.599,55</t>
  </si>
  <si>
    <t>0,35%</t>
  </si>
  <si>
    <t>84,92%</t>
  </si>
  <si>
    <t>141,5228526</t>
  </si>
  <si>
    <t>3.531,00</t>
  </si>
  <si>
    <t>85,27%</t>
  </si>
  <si>
    <t>3.464,83</t>
  </si>
  <si>
    <t>85,61%</t>
  </si>
  <si>
    <t>2.704,2284062</t>
  </si>
  <si>
    <t>3.380,29</t>
  </si>
  <si>
    <t>0,33%</t>
  </si>
  <si>
    <t>85,94%</t>
  </si>
  <si>
    <t>861,0620699</t>
  </si>
  <si>
    <t>3.375,36</t>
  </si>
  <si>
    <t>86,28%</t>
  </si>
  <si>
    <t>137,9510000</t>
  </si>
  <si>
    <t>3.310,82</t>
  </si>
  <si>
    <t>86,60%</t>
  </si>
  <si>
    <t>3.299,20</t>
  </si>
  <si>
    <t>218,0363262</t>
  </si>
  <si>
    <t>3.294,53</t>
  </si>
  <si>
    <t>0,32%</t>
  </si>
  <si>
    <t>87,25%</t>
  </si>
  <si>
    <t>3.232,62</t>
  </si>
  <si>
    <t>87,57%</t>
  </si>
  <si>
    <t>137,9271900</t>
  </si>
  <si>
    <t>3.199,91</t>
  </si>
  <si>
    <t>87,89%</t>
  </si>
  <si>
    <t>284,1855376</t>
  </si>
  <si>
    <t>3.182,88</t>
  </si>
  <si>
    <t>88,20%</t>
  </si>
  <si>
    <t xml:space="preserve"> 00000995 </t>
  </si>
  <si>
    <t>CABO DE COBRE, FLEXIVEL, CLASSE 4 OU 5, ISOLACAO EM PVC/A, ANTICHAMA BWF-B, COBERTURA PVC-ST1, ANTICHAMA BWF-B, 1 CONDUTOR, 0,6/1 KV, SECAO NOMINAL 16 MM2</t>
  </si>
  <si>
    <t>220,8050000</t>
  </si>
  <si>
    <t>3.131,01</t>
  </si>
  <si>
    <t>88,51%</t>
  </si>
  <si>
    <t>13.970,8136944</t>
  </si>
  <si>
    <t>3.073,58</t>
  </si>
  <si>
    <t>88,81%</t>
  </si>
  <si>
    <t>501,7231008</t>
  </si>
  <si>
    <t>2.995,29</t>
  </si>
  <si>
    <t>89,11%</t>
  </si>
  <si>
    <t>2.952,36</t>
  </si>
  <si>
    <t>89,40%</t>
  </si>
  <si>
    <t>2.904,50</t>
  </si>
  <si>
    <t>89,68%</t>
  </si>
  <si>
    <t>2.429,0555816</t>
  </si>
  <si>
    <t>2.842,00</t>
  </si>
  <si>
    <t>89,96%</t>
  </si>
  <si>
    <t>102,4999544</t>
  </si>
  <si>
    <t>2.809,52</t>
  </si>
  <si>
    <t>90,24%</t>
  </si>
  <si>
    <t>102,8726403</t>
  </si>
  <si>
    <t>2.684,98</t>
  </si>
  <si>
    <t>112,6038587</t>
  </si>
  <si>
    <t>2.477,28</t>
  </si>
  <si>
    <t>90,75%</t>
  </si>
  <si>
    <t>2.469,62</t>
  </si>
  <si>
    <t>90,99%</t>
  </si>
  <si>
    <t>130,0372239</t>
  </si>
  <si>
    <t>2.406,99</t>
  </si>
  <si>
    <t>91,23%</t>
  </si>
  <si>
    <t>236,4423000</t>
  </si>
  <si>
    <t>2.090,15</t>
  </si>
  <si>
    <t>91,44%</t>
  </si>
  <si>
    <t>76,1592803</t>
  </si>
  <si>
    <t>2.066,20</t>
  </si>
  <si>
    <t>91,64%</t>
  </si>
  <si>
    <t>2.040,41</t>
  </si>
  <si>
    <t>91,84%</t>
  </si>
  <si>
    <t>2.406,5768192</t>
  </si>
  <si>
    <t>2.021,52</t>
  </si>
  <si>
    <t>92,04%</t>
  </si>
  <si>
    <t>182,1685000</t>
  </si>
  <si>
    <t>1.925,52</t>
  </si>
  <si>
    <t>0,19%</t>
  </si>
  <si>
    <t>92,23%</t>
  </si>
  <si>
    <t xml:space="preserve"> 00007796 </t>
  </si>
  <si>
    <t>TUBO DE CONCRETO SIMPLES PARA AGUAS PLUVIAIS, CLASSE PS1, COM ENCAIXE PONTA E BOLSA, DIAMETRO NOMINAL DE 300 MM</t>
  </si>
  <si>
    <t>29,8700000</t>
  </si>
  <si>
    <t>1.851,94</t>
  </si>
  <si>
    <t>92,41%</t>
  </si>
  <si>
    <t>1.358,9412058</t>
  </si>
  <si>
    <t>1.820,98</t>
  </si>
  <si>
    <t>92,59%</t>
  </si>
  <si>
    <t>92,77%</t>
  </si>
  <si>
    <t>727,3890000</t>
  </si>
  <si>
    <t>1.767,56</t>
  </si>
  <si>
    <t>92,94%</t>
  </si>
  <si>
    <t>1.744,00</t>
  </si>
  <si>
    <t>93,11%</t>
  </si>
  <si>
    <t>93,28%</t>
  </si>
  <si>
    <t>1.621,55</t>
  </si>
  <si>
    <t>93,44%</t>
  </si>
  <si>
    <t>1.620,00</t>
  </si>
  <si>
    <t>93,60%</t>
  </si>
  <si>
    <t>1.595,49</t>
  </si>
  <si>
    <t>93,76%</t>
  </si>
  <si>
    <t>1.574,83</t>
  </si>
  <si>
    <t>93,92%</t>
  </si>
  <si>
    <t>1.500,00</t>
  </si>
  <si>
    <t>94,06%</t>
  </si>
  <si>
    <t>0,0013042</t>
  </si>
  <si>
    <t>1.447,66</t>
  </si>
  <si>
    <t>94,21%</t>
  </si>
  <si>
    <t>9,1800000</t>
  </si>
  <si>
    <t>1.430,89</t>
  </si>
  <si>
    <t>94,35%</t>
  </si>
  <si>
    <t>636,3988000</t>
  </si>
  <si>
    <t>1.419,17</t>
  </si>
  <si>
    <t>94,49%</t>
  </si>
  <si>
    <t>1.382,95</t>
  </si>
  <si>
    <t>94,62%</t>
  </si>
  <si>
    <t>1.374,52</t>
  </si>
  <si>
    <t>94,76%</t>
  </si>
  <si>
    <t>80,1699714</t>
  </si>
  <si>
    <t>1.315,59</t>
  </si>
  <si>
    <t>94,89%</t>
  </si>
  <si>
    <t>1.287,00</t>
  </si>
  <si>
    <t>95,02%</t>
  </si>
  <si>
    <t>97,5700000</t>
  </si>
  <si>
    <t>1.235,24</t>
  </si>
  <si>
    <t>95,14%</t>
  </si>
  <si>
    <t>1.211,09</t>
  </si>
  <si>
    <t>95,26%</t>
  </si>
  <si>
    <t xml:space="preserve"> 00001021 </t>
  </si>
  <si>
    <t>CABO DE COBRE, FLEXIVEL, CLASSE 4 OU 5, ISOLACAO EM PVC/A, ANTICHAMA BWF-B, COBERTURA PVC-ST1, ANTICHAMA BWF-B, 1 CONDUTOR, 0,6/1 KV, SECAO NOMINAL 4 MM2</t>
  </si>
  <si>
    <t>298,4160000</t>
  </si>
  <si>
    <t>3,73</t>
  </si>
  <si>
    <t>1.113,09</t>
  </si>
  <si>
    <t>95,37%</t>
  </si>
  <si>
    <t>95,47%</t>
  </si>
  <si>
    <t>1.072,68</t>
  </si>
  <si>
    <t>95,58%</t>
  </si>
  <si>
    <t>1.037,55</t>
  </si>
  <si>
    <t>95,68%</t>
  </si>
  <si>
    <t>18,0000000</t>
  </si>
  <si>
    <t>1.031,40</t>
  </si>
  <si>
    <t>95,78%</t>
  </si>
  <si>
    <t>34,4384888</t>
  </si>
  <si>
    <t>1.008,36</t>
  </si>
  <si>
    <t>95,88%</t>
  </si>
  <si>
    <t>119,8700000</t>
  </si>
  <si>
    <t>1.006,91</t>
  </si>
  <si>
    <t>95,98%</t>
  </si>
  <si>
    <t>65,8822274</t>
  </si>
  <si>
    <t>995,48</t>
  </si>
  <si>
    <t>96,08%</t>
  </si>
  <si>
    <t>39,5136000</t>
  </si>
  <si>
    <t>907,23</t>
  </si>
  <si>
    <t>96,17%</t>
  </si>
  <si>
    <t>229,7967840</t>
  </si>
  <si>
    <t>898,51</t>
  </si>
  <si>
    <t>32,3013600</t>
  </si>
  <si>
    <t>891,19</t>
  </si>
  <si>
    <t>96,34%</t>
  </si>
  <si>
    <t>138,0743000</t>
  </si>
  <si>
    <t>845,01</t>
  </si>
  <si>
    <t>96,43%</t>
  </si>
  <si>
    <t>22,6499600</t>
  </si>
  <si>
    <t>814,72</t>
  </si>
  <si>
    <t>96,51%</t>
  </si>
  <si>
    <t xml:space="preserve"> 00011245 </t>
  </si>
  <si>
    <t>GRELHA FOFO SIMPLES COM REQUADRO, CARGA MAXIMA  12,5 T, *300 X 1000* MM, E= *15* MM, AREA ESTACIONAMENTO CARRO PASSEIO</t>
  </si>
  <si>
    <t>770,86</t>
  </si>
  <si>
    <t>96,58%</t>
  </si>
  <si>
    <t>37,9508502</t>
  </si>
  <si>
    <t>746,87</t>
  </si>
  <si>
    <t>96,66%</t>
  </si>
  <si>
    <t>0,0101596</t>
  </si>
  <si>
    <t>744,68</t>
  </si>
  <si>
    <t>96,73%</t>
  </si>
  <si>
    <t>0,0012389</t>
  </si>
  <si>
    <t>733,75</t>
  </si>
  <si>
    <t>96,80%</t>
  </si>
  <si>
    <t>730,03</t>
  </si>
  <si>
    <t>96,88%</t>
  </si>
  <si>
    <t>729,54</t>
  </si>
  <si>
    <t>432,0201671</t>
  </si>
  <si>
    <t>725,79</t>
  </si>
  <si>
    <t>97,02%</t>
  </si>
  <si>
    <t>97,09%</t>
  </si>
  <si>
    <t>2,9056000</t>
  </si>
  <si>
    <t>686,45</t>
  </si>
  <si>
    <t>0,0006836</t>
  </si>
  <si>
    <t>682,11</t>
  </si>
  <si>
    <t>97,23%</t>
  </si>
  <si>
    <t>665,88</t>
  </si>
  <si>
    <t>97,29%</t>
  </si>
  <si>
    <t>18,2266118</t>
  </si>
  <si>
    <t>655,25</t>
  </si>
  <si>
    <t>648,8031434</t>
  </si>
  <si>
    <t>648,80</t>
  </si>
  <si>
    <t>97,42%</t>
  </si>
  <si>
    <t>33,5076806</t>
  </si>
  <si>
    <t>643,35</t>
  </si>
  <si>
    <t>97,48%</t>
  </si>
  <si>
    <t>639,61</t>
  </si>
  <si>
    <t>97,55%</t>
  </si>
  <si>
    <t>209,8762000</t>
  </si>
  <si>
    <t>638,02</t>
  </si>
  <si>
    <t>97,61%</t>
  </si>
  <si>
    <t>0,0010134</t>
  </si>
  <si>
    <t>633,72</t>
  </si>
  <si>
    <t>97,67%</t>
  </si>
  <si>
    <t>587,96</t>
  </si>
  <si>
    <t>97,73%</t>
  </si>
  <si>
    <t>587,25</t>
  </si>
  <si>
    <t>97,79%</t>
  </si>
  <si>
    <t xml:space="preserve"> 11379 </t>
  </si>
  <si>
    <t>Conector em latão tipo minigar para cabos 16 - 50 mm² (SPDA)</t>
  </si>
  <si>
    <t>97,84%</t>
  </si>
  <si>
    <t>28,8441458</t>
  </si>
  <si>
    <t>559,00</t>
  </si>
  <si>
    <t>97,90%</t>
  </si>
  <si>
    <t>21,3955455</t>
  </si>
  <si>
    <t>558,64</t>
  </si>
  <si>
    <t>527,44</t>
  </si>
  <si>
    <t>98,01%</t>
  </si>
  <si>
    <t xml:space="preserve"> 00039757 </t>
  </si>
  <si>
    <t>QUADRO DE DISTRIBUICAO COM BARRAMENTO TRIFASICO, DE SOBREPOR, EM CHAPA DE ACO GALVANIZADO, PARA 28 DISJUNTORES DIN, 100 A</t>
  </si>
  <si>
    <t>505,59</t>
  </si>
  <si>
    <t>442,8317409</t>
  </si>
  <si>
    <t>504,83</t>
  </si>
  <si>
    <t>98,11%</t>
  </si>
  <si>
    <t>21,2818031</t>
  </si>
  <si>
    <t>491,61</t>
  </si>
  <si>
    <t>0,0005992</t>
  </si>
  <si>
    <t>490,88</t>
  </si>
  <si>
    <t>98,20%</t>
  </si>
  <si>
    <t>76,9632000</t>
  </si>
  <si>
    <t>486,41</t>
  </si>
  <si>
    <t>30,1455972</t>
  </si>
  <si>
    <t>482,33</t>
  </si>
  <si>
    <t>98,30%</t>
  </si>
  <si>
    <t>0,0007388</t>
  </si>
  <si>
    <t>472,83</t>
  </si>
  <si>
    <t>98,35%</t>
  </si>
  <si>
    <t>0,0007830</t>
  </si>
  <si>
    <t>470,95</t>
  </si>
  <si>
    <t>98,39%</t>
  </si>
  <si>
    <t>429,00</t>
  </si>
  <si>
    <t>21,5255804</t>
  </si>
  <si>
    <t>403,39</t>
  </si>
  <si>
    <t>98,47%</t>
  </si>
  <si>
    <t>28,7325000</t>
  </si>
  <si>
    <t>397,08</t>
  </si>
  <si>
    <t>26,3578210</t>
  </si>
  <si>
    <t>393,79</t>
  </si>
  <si>
    <t>98,55%</t>
  </si>
  <si>
    <t>2,6056000</t>
  </si>
  <si>
    <t>392,51</t>
  </si>
  <si>
    <t>98,59%</t>
  </si>
  <si>
    <t>16,0899056</t>
  </si>
  <si>
    <t>382,78</t>
  </si>
  <si>
    <t>98,63%</t>
  </si>
  <si>
    <t>380,84</t>
  </si>
  <si>
    <t>351,91</t>
  </si>
  <si>
    <t>14,4272300</t>
  </si>
  <si>
    <t>350,44</t>
  </si>
  <si>
    <t>98,74%</t>
  </si>
  <si>
    <t>22,9036316</t>
  </si>
  <si>
    <t>346,07</t>
  </si>
  <si>
    <t xml:space="preserve"> 00007624 </t>
  </si>
  <si>
    <t>TRATOR DE ESTEIRAS, POTENCIA DE 150 HP, PESO OPERACIONAL DE 16,7 T, COM RODA MOTRIZ ELEVADA E LAMINA COM CONTATO DE 3,18M3</t>
  </si>
  <si>
    <t>0,0002755</t>
  </si>
  <si>
    <t>341,62</t>
  </si>
  <si>
    <t>98,80%</t>
  </si>
  <si>
    <t xml:space="preserve"> P.13.000.045614 </t>
  </si>
  <si>
    <t>Tomada industrial 3P+T, de 32A para 220/240V, com carcaça, prensa cabos, aliviador de tensão e tampa trava; ref. S-4209 Steck ou equivalente</t>
  </si>
  <si>
    <t>340,93</t>
  </si>
  <si>
    <t>325,46</t>
  </si>
  <si>
    <t>98,87%</t>
  </si>
  <si>
    <t>315,44</t>
  </si>
  <si>
    <t xml:space="preserve"> 00000393 </t>
  </si>
  <si>
    <t>ABRACADEIRA EM ACO PARA AMARRACAO DE ELETRODUTOS, TIPO D, COM 1" E PARAFUSO DE FIXACAO</t>
  </si>
  <si>
    <t>130,0000000</t>
  </si>
  <si>
    <t>312,00</t>
  </si>
  <si>
    <t>98,93%</t>
  </si>
  <si>
    <t xml:space="preserve"> 00039246 </t>
  </si>
  <si>
    <t>ELETRODUTO/DUTO PEAD FLEXIVEL PAREDE SIMPLES, CORRUGACAO HELICOIDAL, COR PRETA, SEM ROSCA, DE 1 1/2", CRC 680 N, PARA CABEAMENTO SUBTERRANEO (NBR 15715)</t>
  </si>
  <si>
    <t>66,0000000</t>
  </si>
  <si>
    <t>302,94</t>
  </si>
  <si>
    <t>367,9417708</t>
  </si>
  <si>
    <t>301,71</t>
  </si>
  <si>
    <t>98,99%</t>
  </si>
  <si>
    <t xml:space="preserve"> 00025067 </t>
  </si>
  <si>
    <t>BLOCO DE CONCRETO ESTRUTURAL 19 X 19 X 39 CM, FBK 4,5 MPA (NBR 6136)</t>
  </si>
  <si>
    <t>50,2514000</t>
  </si>
  <si>
    <t>293,97</t>
  </si>
  <si>
    <t xml:space="preserve"> 13962 </t>
  </si>
  <si>
    <t>Luminária sobrepor quadrada  Led 24W*, 6500K G- Light ou similar</t>
  </si>
  <si>
    <t>283,32</t>
  </si>
  <si>
    <t>0,0002382</t>
  </si>
  <si>
    <t>282,61</t>
  </si>
  <si>
    <t>271,26</t>
  </si>
  <si>
    <t>99,10%</t>
  </si>
  <si>
    <t>0,0002777</t>
  </si>
  <si>
    <t>265,62</t>
  </si>
  <si>
    <t>99,13%</t>
  </si>
  <si>
    <t>250,70</t>
  </si>
  <si>
    <t>99,15%</t>
  </si>
  <si>
    <t>16,7853577</t>
  </si>
  <si>
    <t>249,43</t>
  </si>
  <si>
    <t>99,18%</t>
  </si>
  <si>
    <t>248,20</t>
  </si>
  <si>
    <t>99,20%</t>
  </si>
  <si>
    <t>337,3140000</t>
  </si>
  <si>
    <t>239,49</t>
  </si>
  <si>
    <t>99,23%</t>
  </si>
  <si>
    <t>8,1374400</t>
  </si>
  <si>
    <t>239,16</t>
  </si>
  <si>
    <t>99,27%</t>
  </si>
  <si>
    <t xml:space="preserve"> P.07.000.042247 </t>
  </si>
  <si>
    <t>Caixa de inspeção suspensa</t>
  </si>
  <si>
    <t>229,08</t>
  </si>
  <si>
    <t>866,1955840</t>
  </si>
  <si>
    <t>225,21</t>
  </si>
  <si>
    <t>222,75</t>
  </si>
  <si>
    <t>99,34%</t>
  </si>
  <si>
    <t>0,9056000</t>
  </si>
  <si>
    <t>206,89</t>
  </si>
  <si>
    <t xml:space="preserve"> 00009839 </t>
  </si>
  <si>
    <t>TUBO PVC, SERIE R, DN 75 MM, PARA ESGOTO OU AGUAS PLUVIAIS PREDIAL (NBR 5688)</t>
  </si>
  <si>
    <t>8,9035800</t>
  </si>
  <si>
    <t>203,45</t>
  </si>
  <si>
    <t>99,38%</t>
  </si>
  <si>
    <t>183,45</t>
  </si>
  <si>
    <t>11,0000000</t>
  </si>
  <si>
    <t>175,23</t>
  </si>
  <si>
    <t xml:space="preserve"> 00002581 </t>
  </si>
  <si>
    <t>CONDULETE DE ALUMINIO TIPO X, PARA ELETRODUTO ROSCAVEL DE 1", COM TAMPA CEGA</t>
  </si>
  <si>
    <t>9,0000000</t>
  </si>
  <si>
    <t>174,06</t>
  </si>
  <si>
    <t>99,43%</t>
  </si>
  <si>
    <t>11,9930948</t>
  </si>
  <si>
    <t>173,90</t>
  </si>
  <si>
    <t>169,03</t>
  </si>
  <si>
    <t>157,3410008</t>
  </si>
  <si>
    <t>168,35</t>
  </si>
  <si>
    <t>17,2648000</t>
  </si>
  <si>
    <t>164,36</t>
  </si>
  <si>
    <t>99,52%</t>
  </si>
  <si>
    <t>0,0011536</t>
  </si>
  <si>
    <t>161,07</t>
  </si>
  <si>
    <t>157,16</t>
  </si>
  <si>
    <t>153,90</t>
  </si>
  <si>
    <t>52,6953000</t>
  </si>
  <si>
    <t>150,71</t>
  </si>
  <si>
    <t>149,13</t>
  </si>
  <si>
    <t>0,0017676</t>
  </si>
  <si>
    <t>146,62</t>
  </si>
  <si>
    <t xml:space="preserve"> 00000398 </t>
  </si>
  <si>
    <t>ABRACADEIRA EM ACO PARA AMARRACAO DE ELETRODUTOS, TIPO D, COM 3" E PARAFUSO DE FIXACAO</t>
  </si>
  <si>
    <t>21,3344000</t>
  </si>
  <si>
    <t>140,38</t>
  </si>
  <si>
    <t>2,0376000</t>
  </si>
  <si>
    <t>135,19</t>
  </si>
  <si>
    <t>23,0968478</t>
  </si>
  <si>
    <t>130,50</t>
  </si>
  <si>
    <t xml:space="preserve"> 00000660 </t>
  </si>
  <si>
    <t>CANALETA DE CONCRETO 19 X 19 X 19 CM (CLASSE C - NBR 6136)</t>
  </si>
  <si>
    <t>35,7000000</t>
  </si>
  <si>
    <t>129,59</t>
  </si>
  <si>
    <t>8,1512617</t>
  </si>
  <si>
    <t>127,57</t>
  </si>
  <si>
    <t>0,0084993</t>
  </si>
  <si>
    <t>122,86</t>
  </si>
  <si>
    <t>6,4673830</t>
  </si>
  <si>
    <t>121,20</t>
  </si>
  <si>
    <t>116,48</t>
  </si>
  <si>
    <t>36,0000000</t>
  </si>
  <si>
    <t>108,00</t>
  </si>
  <si>
    <t>103,88</t>
  </si>
  <si>
    <t>10,7582005</t>
  </si>
  <si>
    <t>90,58</t>
  </si>
  <si>
    <t>19,8170000</t>
  </si>
  <si>
    <t>85,61</t>
  </si>
  <si>
    <t>5,2438135</t>
  </si>
  <si>
    <t>84,79</t>
  </si>
  <si>
    <t>82,52</t>
  </si>
  <si>
    <t>0,1338000</t>
  </si>
  <si>
    <t>78,06</t>
  </si>
  <si>
    <t>8,0396343</t>
  </si>
  <si>
    <t>76,05</t>
  </si>
  <si>
    <t xml:space="preserve"> 00001578 </t>
  </si>
  <si>
    <t>TERMINAL A COMPRESSAO EM COBRE ESTANHADO PARA CABO 50 MM2, 1 FURO E 1 COMPRESSAO, PARA PARAFUSO DE FIXACAO M8</t>
  </si>
  <si>
    <t>74,04</t>
  </si>
  <si>
    <t>73,60</t>
  </si>
  <si>
    <t>2,2950000</t>
  </si>
  <si>
    <t>72,87</t>
  </si>
  <si>
    <t>72,09</t>
  </si>
  <si>
    <t>5,3297192</t>
  </si>
  <si>
    <t>71,10</t>
  </si>
  <si>
    <t>70,80</t>
  </si>
  <si>
    <t>0,0074436</t>
  </si>
  <si>
    <t>68,23</t>
  </si>
  <si>
    <t>63,75</t>
  </si>
  <si>
    <t>77,2005816</t>
  </si>
  <si>
    <t>62,53</t>
  </si>
  <si>
    <t>30,1817942</t>
  </si>
  <si>
    <t>61,87</t>
  </si>
  <si>
    <t>2,4667618</t>
  </si>
  <si>
    <t>61,84</t>
  </si>
  <si>
    <t>0,0008855</t>
  </si>
  <si>
    <t>59,61</t>
  </si>
  <si>
    <t>2,9817131</t>
  </si>
  <si>
    <t>57,70</t>
  </si>
  <si>
    <t>2,4341130</t>
  </si>
  <si>
    <t>56,23</t>
  </si>
  <si>
    <t>2,9816000</t>
  </si>
  <si>
    <t>53,70</t>
  </si>
  <si>
    <t>0,0000430</t>
  </si>
  <si>
    <t>52,99</t>
  </si>
  <si>
    <t>10,3366334</t>
  </si>
  <si>
    <t>52,72</t>
  </si>
  <si>
    <t>50,7893812</t>
  </si>
  <si>
    <t>51,30</t>
  </si>
  <si>
    <t>11,8012680</t>
  </si>
  <si>
    <t>50,98</t>
  </si>
  <si>
    <t>50,78</t>
  </si>
  <si>
    <t xml:space="preserve"> 00020156 </t>
  </si>
  <si>
    <t>JOELHO, PVC SERIE R, 90 GRAUS, DN 75 MM, PARA ESGOTO PREDIAL</t>
  </si>
  <si>
    <t>49,65</t>
  </si>
  <si>
    <t>17,7544000</t>
  </si>
  <si>
    <t>49,18</t>
  </si>
  <si>
    <t>49,08</t>
  </si>
  <si>
    <t>48,48</t>
  </si>
  <si>
    <t>DISJUNTOR TERMOMAGNETICO PARA TRILHO DIN (IEC), BIPOLAR, 6 - 32 A</t>
  </si>
  <si>
    <t>47,53</t>
  </si>
  <si>
    <t>7,0384000</t>
  </si>
  <si>
    <t>46,03</t>
  </si>
  <si>
    <t>65,3344000</t>
  </si>
  <si>
    <t>43,77</t>
  </si>
  <si>
    <t>5,9667123</t>
  </si>
  <si>
    <t>43,02</t>
  </si>
  <si>
    <t>5,6760000</t>
  </si>
  <si>
    <t>42,23</t>
  </si>
  <si>
    <t>41,45</t>
  </si>
  <si>
    <t>41,40</t>
  </si>
  <si>
    <t>3,6216000</t>
  </si>
  <si>
    <t>39,91</t>
  </si>
  <si>
    <t>38,64</t>
  </si>
  <si>
    <t>1,9042400</t>
  </si>
  <si>
    <t>38,20</t>
  </si>
  <si>
    <t>16,0069000</t>
  </si>
  <si>
    <t>36,02</t>
  </si>
  <si>
    <t>34,63</t>
  </si>
  <si>
    <t>28,8612000</t>
  </si>
  <si>
    <t>32,32</t>
  </si>
  <si>
    <t>31,21</t>
  </si>
  <si>
    <t>0,3170000</t>
  </si>
  <si>
    <t>27,63</t>
  </si>
  <si>
    <t>20,0485816</t>
  </si>
  <si>
    <t>25,86</t>
  </si>
  <si>
    <t>25,61</t>
  </si>
  <si>
    <t>25,57</t>
  </si>
  <si>
    <t>12,68</t>
  </si>
  <si>
    <t>25,36</t>
  </si>
  <si>
    <t>0,0001686</t>
  </si>
  <si>
    <t>24,89</t>
  </si>
  <si>
    <t>0,6349620</t>
  </si>
  <si>
    <t>24,60</t>
  </si>
  <si>
    <t>11,7165069</t>
  </si>
  <si>
    <t>23,55</t>
  </si>
  <si>
    <t>1,4352000</t>
  </si>
  <si>
    <t>22,81</t>
  </si>
  <si>
    <t>21,92</t>
  </si>
  <si>
    <t xml:space="preserve"> 00012001 </t>
  </si>
  <si>
    <t>CAIXA OCTOGONAL DE FUNDO MOVEL, EM PVC, DE 4" X 4", PARA ELETRODUTO FLEXIVEL CORRUGADO</t>
  </si>
  <si>
    <t>20,34</t>
  </si>
  <si>
    <t>20,24</t>
  </si>
  <si>
    <t>0,1463621</t>
  </si>
  <si>
    <t>20,09</t>
  </si>
  <si>
    <t>0,0014749</t>
  </si>
  <si>
    <t>19,96</t>
  </si>
  <si>
    <t>16,25</t>
  </si>
  <si>
    <t xml:space="preserve"> 00000298 </t>
  </si>
  <si>
    <t>ANEL BORRACHA, DN 75 MM, PARA TUBO SERIE REFORCADA ESGOTO PREDIAL</t>
  </si>
  <si>
    <t>16,20</t>
  </si>
  <si>
    <t xml:space="preserve"> 00001872 </t>
  </si>
  <si>
    <t>CAIXA DE PASSAGEM, EM PVC, DE 4" X 2", PARA ELETRODUTO FLEXIVEL CORRUGADO</t>
  </si>
  <si>
    <t>15,72</t>
  </si>
  <si>
    <t>0,0006048</t>
  </si>
  <si>
    <t>15,25</t>
  </si>
  <si>
    <t>0,7613520</t>
  </si>
  <si>
    <t>15,10</t>
  </si>
  <si>
    <t>0,2448000</t>
  </si>
  <si>
    <t>0,6658300</t>
  </si>
  <si>
    <t>14,68</t>
  </si>
  <si>
    <t>14,64</t>
  </si>
  <si>
    <t>0,0048278</t>
  </si>
  <si>
    <t>14,51</t>
  </si>
  <si>
    <t>22,3000000</t>
  </si>
  <si>
    <t>14,27</t>
  </si>
  <si>
    <t>0,1801000</t>
  </si>
  <si>
    <t>13,86</t>
  </si>
  <si>
    <t>0,6600000</t>
  </si>
  <si>
    <t>12,81</t>
  </si>
  <si>
    <t>0,7186233</t>
  </si>
  <si>
    <t>0,1333333</t>
  </si>
  <si>
    <t>10,42</t>
  </si>
  <si>
    <t>3,4241000</t>
  </si>
  <si>
    <t>9,90</t>
  </si>
  <si>
    <t>7,0000000</t>
  </si>
  <si>
    <t>7,98</t>
  </si>
  <si>
    <t>7,36</t>
  </si>
  <si>
    <t>0,0480000</t>
  </si>
  <si>
    <t>6,31</t>
  </si>
  <si>
    <t>0,0069466</t>
  </si>
  <si>
    <t>6,23</t>
  </si>
  <si>
    <t>25,2432000</t>
  </si>
  <si>
    <t>0,24</t>
  </si>
  <si>
    <t>6,06</t>
  </si>
  <si>
    <t>0,0037966</t>
  </si>
  <si>
    <t>5,98</t>
  </si>
  <si>
    <t>5,72</t>
  </si>
  <si>
    <t>5,52</t>
  </si>
  <si>
    <t>5,38</t>
  </si>
  <si>
    <t xml:space="preserve"> 00001573 </t>
  </si>
  <si>
    <t>TERMINAL A COMPRESSAO EM COBRE ESTANHADO PARA CABO 6 MM2, 1 FURO E 1 COMPRESSAO, PARA PARAFUSO DE FIXACAO M6</t>
  </si>
  <si>
    <t>5,34</t>
  </si>
  <si>
    <t>5,23</t>
  </si>
  <si>
    <t>4,47</t>
  </si>
  <si>
    <t>4,37</t>
  </si>
  <si>
    <t>0,5607507</t>
  </si>
  <si>
    <t>0,2000000</t>
  </si>
  <si>
    <t>4,17</t>
  </si>
  <si>
    <t>0,0008341</t>
  </si>
  <si>
    <t>3,74</t>
  </si>
  <si>
    <t>0,0006016</t>
  </si>
  <si>
    <t>3,68</t>
  </si>
  <si>
    <t>3,37</t>
  </si>
  <si>
    <t>3,12</t>
  </si>
  <si>
    <t>2,4130710</t>
  </si>
  <si>
    <t>2,82</t>
  </si>
  <si>
    <t xml:space="preserve"> 7880 </t>
  </si>
  <si>
    <t>Alicate de compressão para terminais de compressão de cabos com seção até 120mm2</t>
  </si>
  <si>
    <t>h</t>
  </si>
  <si>
    <t>0,6720000</t>
  </si>
  <si>
    <t>2,42</t>
  </si>
  <si>
    <t>2,28</t>
  </si>
  <si>
    <t>1,86</t>
  </si>
  <si>
    <t>1,80</t>
  </si>
  <si>
    <t>0,0507544</t>
  </si>
  <si>
    <t>1,11</t>
  </si>
  <si>
    <t>0,0406000</t>
  </si>
  <si>
    <t>0,27</t>
  </si>
  <si>
    <t>0,0159000</t>
  </si>
  <si>
    <t>Transporte</t>
  </si>
  <si>
    <t>CARLOS AUGUSTO CAVALCANTE MARINHO JUNIOR - TC QEM</t>
  </si>
  <si>
    <t>Mês referência: março 2024</t>
  </si>
  <si>
    <t>OM: 18ª Bda Inf Pan</t>
  </si>
  <si>
    <t>Local: Corumbá, MS</t>
  </si>
  <si>
    <t>ROBERTO GARCIA RAMOS FILHO - PCTD</t>
  </si>
  <si>
    <t>ENG. CIVIL - CREA 15.154 -D/MS</t>
  </si>
  <si>
    <t>Campo Grande, MS, 02 de maio de 2024.</t>
  </si>
  <si>
    <t>OBRA: CONSTRUÇÃO DO CENTRO DE OPERAÇÕES</t>
  </si>
  <si>
    <t>Lei Complementar nº 100/2006  - Lei Complementar 169/2013 (Art 77- § 5º do Art 141 - Base de Cálculo)-(Anexo III - Alíquota)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</si>
</sst>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R$&quot;\ #,##0.00;[Red]\-&quot;R$&quot;\ #,##0.00"/>
    <numFmt numFmtId="44" formatCode="_-&quot;R$&quot;\ * #,##0.00_-;\-&quot;R$&quot;\ * #,##0.00_-;_-&quot;R$&quot;\ * &quot;-&quot;??_-;_-@_-"/>
    <numFmt numFmtId="164" formatCode="&quot;R$&quot;\ #,##0.00"/>
  </numFmts>
  <fonts count="19" x14ac:knownFonts="1">
    <font>
      <sz val="11"/>
      <name val="Arial"/>
      <family val="1"/>
    </font>
    <font>
      <sz val="11"/>
      <color theme="1"/>
      <name val="Calibri"/>
      <family val="2"/>
      <scheme val="minor"/>
    </font>
    <font>
      <sz val="11"/>
      <color theme="1"/>
      <name val="Calibri"/>
      <family val="2"/>
      <scheme val="minor"/>
    </font>
    <font>
      <b/>
      <sz val="11"/>
      <name val="Arial"/>
      <family val="1"/>
    </font>
    <font>
      <sz val="10"/>
      <color rgb="FF000000"/>
      <name val="Arial"/>
      <family val="1"/>
    </font>
    <font>
      <sz val="10"/>
      <name val="Arial"/>
      <family val="1"/>
    </font>
    <font>
      <b/>
      <sz val="10"/>
      <name val="Arial"/>
      <family val="1"/>
    </font>
    <font>
      <sz val="11"/>
      <name val="Arial"/>
      <family val="1"/>
    </font>
    <font>
      <b/>
      <sz val="11"/>
      <color theme="1"/>
      <name val="Calibri"/>
      <family val="2"/>
      <scheme val="minor"/>
    </font>
    <font>
      <b/>
      <sz val="10"/>
      <name val="Arial"/>
      <family val="2"/>
    </font>
    <font>
      <b/>
      <sz val="10"/>
      <color theme="1"/>
      <name val="Times New Roman"/>
      <family val="1"/>
    </font>
    <font>
      <b/>
      <sz val="10"/>
      <color rgb="FF222222"/>
      <name val="Times New Roman"/>
      <family val="1"/>
    </font>
    <font>
      <b/>
      <sz val="12"/>
      <color theme="1"/>
      <name val="Times New Roman"/>
      <family val="1"/>
    </font>
    <font>
      <sz val="12"/>
      <color theme="1"/>
      <name val="Times New Roman"/>
      <family val="1"/>
    </font>
    <font>
      <sz val="11"/>
      <color rgb="FF000000"/>
      <name val="Times New Roman"/>
      <family val="1"/>
    </font>
    <font>
      <sz val="11"/>
      <color rgb="FF000000"/>
      <name val="Calibri"/>
      <family val="2"/>
      <scheme val="minor"/>
    </font>
    <font>
      <b/>
      <sz val="12"/>
      <color rgb="FF000000"/>
      <name val="Times New Roman"/>
      <family val="1"/>
    </font>
    <font>
      <b/>
      <sz val="11"/>
      <color rgb="FF000000"/>
      <name val="Times New Roman"/>
      <family val="1"/>
    </font>
    <font>
      <sz val="12"/>
      <color rgb="FF000000"/>
      <name val="Calibri"/>
      <family val="2"/>
      <scheme val="minor"/>
    </font>
  </fonts>
  <fills count="9">
    <fill>
      <patternFill patternType="none"/>
    </fill>
    <fill>
      <patternFill patternType="gray125"/>
    </fill>
    <fill>
      <patternFill patternType="solid">
        <fgColor rgb="FFD6D6D6"/>
      </patternFill>
    </fill>
    <fill>
      <patternFill patternType="solid">
        <fgColor rgb="FFEFEFEF"/>
      </patternFill>
    </fill>
    <fill>
      <patternFill patternType="solid">
        <fgColor rgb="FFF7F3DF"/>
      </patternFill>
    </fill>
    <fill>
      <patternFill patternType="solid">
        <fgColor rgb="FFFFFFFF"/>
      </patternFill>
    </fill>
    <fill>
      <patternFill patternType="solid">
        <fgColor rgb="FF92D050"/>
        <bgColor indexed="64"/>
      </patternFill>
    </fill>
    <fill>
      <patternFill patternType="solid">
        <fgColor theme="0"/>
        <bgColor indexed="64"/>
      </patternFill>
    </fill>
    <fill>
      <patternFill patternType="solid">
        <fgColor rgb="FFFFFFFF"/>
        <bgColor indexed="64"/>
      </patternFill>
    </fill>
  </fills>
  <borders count="9">
    <border>
      <left/>
      <right/>
      <top/>
      <bottom/>
      <diagonal/>
    </border>
    <border>
      <left style="thin">
        <color rgb="FFCCCCCC"/>
      </left>
      <right style="thin">
        <color rgb="FFCCCCCC"/>
      </right>
      <top style="thin">
        <color rgb="FFCCCCCC"/>
      </top>
      <bottom style="thin">
        <color rgb="FFCCCCCC"/>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9" fontId="7" fillId="0" borderId="0" applyFont="0" applyFill="0" applyBorder="0" applyAlignment="0" applyProtection="0"/>
    <xf numFmtId="0" fontId="7" fillId="0" borderId="0"/>
    <xf numFmtId="44" fontId="7" fillId="0" borderId="0" applyFont="0" applyFill="0" applyBorder="0" applyAlignment="0" applyProtection="0"/>
    <xf numFmtId="9" fontId="7" fillId="0" borderId="0" applyFont="0" applyFill="0" applyBorder="0" applyAlignment="0" applyProtection="0"/>
    <xf numFmtId="0" fontId="2" fillId="0" borderId="0"/>
  </cellStyleXfs>
  <cellXfs count="76">
    <xf numFmtId="0" fontId="0" fillId="0" borderId="0" xfId="0"/>
    <xf numFmtId="0" fontId="9" fillId="5" borderId="2" xfId="2" applyFont="1" applyFill="1" applyBorder="1" applyAlignment="1">
      <alignment horizontal="right" vertical="top" wrapText="1"/>
    </xf>
    <xf numFmtId="44" fontId="9" fillId="5" borderId="2" xfId="3" applyFont="1" applyFill="1" applyBorder="1" applyAlignment="1">
      <alignment horizontal="right" vertical="top" wrapText="1"/>
    </xf>
    <xf numFmtId="10" fontId="9" fillId="5" borderId="2" xfId="4" applyNumberFormat="1" applyFont="1" applyFill="1" applyBorder="1" applyAlignment="1">
      <alignment horizontal="right" vertical="top" wrapText="1"/>
    </xf>
    <xf numFmtId="10" fontId="9" fillId="5" borderId="2" xfId="2" applyNumberFormat="1" applyFont="1" applyFill="1" applyBorder="1" applyAlignment="1">
      <alignment horizontal="right" vertical="top" wrapText="1"/>
    </xf>
    <xf numFmtId="9" fontId="9" fillId="5" borderId="2" xfId="2" applyNumberFormat="1" applyFont="1" applyFill="1" applyBorder="1" applyAlignment="1">
      <alignment horizontal="right" vertical="top" wrapText="1"/>
    </xf>
    <xf numFmtId="0" fontId="9" fillId="6" borderId="2" xfId="2" applyFont="1" applyFill="1" applyBorder="1" applyAlignment="1">
      <alignment horizontal="right" vertical="top" wrapText="1"/>
    </xf>
    <xf numFmtId="10" fontId="9" fillId="6" borderId="2" xfId="2" applyNumberFormat="1" applyFont="1" applyFill="1" applyBorder="1" applyAlignment="1">
      <alignment horizontal="right" vertical="top" wrapText="1"/>
    </xf>
    <xf numFmtId="0" fontId="2" fillId="0" borderId="0" xfId="5"/>
    <xf numFmtId="44" fontId="0" fillId="0" borderId="0" xfId="3" applyFont="1"/>
    <xf numFmtId="0" fontId="14" fillId="0" borderId="2" xfId="5" applyFont="1" applyBorder="1" applyAlignment="1">
      <alignment horizontal="center" wrapText="1"/>
    </xf>
    <xf numFmtId="164" fontId="2" fillId="7" borderId="2" xfId="5" applyNumberFormat="1" applyFill="1" applyBorder="1" applyAlignment="1">
      <alignment horizontal="center" vertical="center"/>
    </xf>
    <xf numFmtId="0" fontId="14" fillId="0" borderId="2" xfId="5" applyFont="1" applyBorder="1" applyAlignment="1">
      <alignment wrapText="1"/>
    </xf>
    <xf numFmtId="164" fontId="8" fillId="7" borderId="2" xfId="5" applyNumberFormat="1" applyFont="1" applyFill="1" applyBorder="1" applyAlignment="1">
      <alignment horizontal="center" vertical="center"/>
    </xf>
    <xf numFmtId="0" fontId="14" fillId="0" borderId="0" xfId="5" applyFont="1" applyAlignment="1">
      <alignment wrapText="1"/>
    </xf>
    <xf numFmtId="44" fontId="2" fillId="0" borderId="0" xfId="5" applyNumberFormat="1"/>
    <xf numFmtId="0" fontId="16" fillId="0" borderId="0" xfId="5" applyFont="1" applyAlignment="1">
      <alignment horizontal="center" vertical="center"/>
    </xf>
    <xf numFmtId="0" fontId="14" fillId="0" borderId="0" xfId="5" applyFont="1" applyAlignment="1">
      <alignment horizontal="center" vertical="center"/>
    </xf>
    <xf numFmtId="0" fontId="17" fillId="8" borderId="0" xfId="5" applyFont="1" applyFill="1" applyAlignment="1">
      <alignment horizontal="center" vertical="center"/>
    </xf>
    <xf numFmtId="0" fontId="14" fillId="8" borderId="0" xfId="5" applyFont="1" applyFill="1" applyAlignment="1">
      <alignment horizontal="center" vertical="center"/>
    </xf>
    <xf numFmtId="0" fontId="13" fillId="0" borderId="0" xfId="5" applyFont="1" applyAlignment="1">
      <alignment vertical="center"/>
    </xf>
    <xf numFmtId="0" fontId="17" fillId="0" borderId="0" xfId="5" applyFont="1" applyAlignment="1">
      <alignment horizontal="center" vertical="center"/>
    </xf>
    <xf numFmtId="0" fontId="18" fillId="0" borderId="0" xfId="5" applyFont="1" applyAlignment="1">
      <alignment horizontal="justify" vertical="center" wrapText="1"/>
    </xf>
    <xf numFmtId="0" fontId="3" fillId="5" borderId="0" xfId="0" applyFont="1" applyFill="1" applyAlignment="1">
      <alignment horizontal="left" vertical="top" wrapText="1"/>
    </xf>
    <xf numFmtId="0" fontId="6" fillId="5" borderId="0" xfId="0" applyFont="1" applyFill="1" applyAlignment="1">
      <alignment horizontal="left" vertical="top" wrapText="1"/>
    </xf>
    <xf numFmtId="0" fontId="3" fillId="5" borderId="1" xfId="0" applyFont="1" applyFill="1" applyBorder="1" applyAlignment="1">
      <alignment horizontal="right" vertical="top" wrapText="1"/>
    </xf>
    <xf numFmtId="0" fontId="5" fillId="2" borderId="1" xfId="0" applyFont="1" applyFill="1" applyBorder="1" applyAlignment="1">
      <alignment horizontal="right" vertical="top" wrapText="1"/>
    </xf>
    <xf numFmtId="0" fontId="5" fillId="2" borderId="1" xfId="0" applyFont="1" applyFill="1" applyBorder="1" applyAlignment="1">
      <alignment horizontal="left" vertical="top" wrapText="1"/>
    </xf>
    <xf numFmtId="0" fontId="5" fillId="2" borderId="1" xfId="0" applyFont="1" applyFill="1" applyBorder="1" applyAlignment="1">
      <alignment horizontal="center" vertical="top" wrapText="1"/>
    </xf>
    <xf numFmtId="4" fontId="5" fillId="2" borderId="1" xfId="0" applyNumberFormat="1" applyFont="1" applyFill="1" applyBorder="1" applyAlignment="1">
      <alignment horizontal="right" vertical="top" wrapText="1"/>
    </xf>
    <xf numFmtId="0" fontId="5" fillId="3" borderId="1" xfId="0" applyFont="1" applyFill="1" applyBorder="1" applyAlignment="1">
      <alignment horizontal="right" vertical="top" wrapText="1"/>
    </xf>
    <xf numFmtId="0" fontId="5" fillId="3" borderId="1" xfId="0" applyFont="1" applyFill="1" applyBorder="1" applyAlignment="1">
      <alignment horizontal="left" vertical="top" wrapText="1"/>
    </xf>
    <xf numFmtId="0" fontId="5" fillId="3" borderId="1" xfId="0" applyFont="1" applyFill="1" applyBorder="1" applyAlignment="1">
      <alignment horizontal="center" vertical="top" wrapText="1"/>
    </xf>
    <xf numFmtId="4" fontId="5" fillId="3"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4" borderId="1" xfId="0" applyFont="1" applyFill="1" applyBorder="1" applyAlignment="1">
      <alignment horizontal="left" vertical="top" wrapText="1"/>
    </xf>
    <xf numFmtId="0" fontId="4" fillId="4" borderId="1" xfId="0" applyFont="1" applyFill="1" applyBorder="1" applyAlignment="1">
      <alignment horizontal="center" vertical="top" wrapText="1"/>
    </xf>
    <xf numFmtId="4" fontId="4" fillId="4" borderId="1" xfId="0" applyNumberFormat="1" applyFont="1" applyFill="1" applyBorder="1" applyAlignment="1">
      <alignment horizontal="right" vertical="top" wrapText="1"/>
    </xf>
    <xf numFmtId="0" fontId="5" fillId="5" borderId="0" xfId="0" applyFont="1" applyFill="1" applyAlignment="1">
      <alignment horizontal="center" vertical="top" wrapText="1"/>
    </xf>
    <xf numFmtId="0" fontId="5" fillId="5" borderId="0" xfId="0" applyFont="1" applyFill="1" applyAlignment="1">
      <alignment horizontal="right" vertical="top" wrapText="1"/>
    </xf>
    <xf numFmtId="0" fontId="6" fillId="5" borderId="0" xfId="0" applyFont="1" applyFill="1" applyAlignment="1">
      <alignment horizontal="right" vertical="top" wrapText="1"/>
    </xf>
    <xf numFmtId="0" fontId="5" fillId="5" borderId="0" xfId="0" applyFont="1" applyFill="1" applyAlignment="1">
      <alignment horizontal="left" vertical="top" wrapText="1"/>
    </xf>
    <xf numFmtId="8" fontId="5" fillId="5" borderId="0" xfId="0" applyNumberFormat="1" applyFont="1" applyFill="1" applyAlignment="1">
      <alignment horizontal="right" vertical="top" wrapText="1"/>
    </xf>
    <xf numFmtId="0" fontId="14" fillId="0" borderId="0" xfId="5" applyFont="1" applyAlignment="1">
      <alignment horizontal="left" wrapText="1"/>
    </xf>
    <xf numFmtId="0" fontId="2" fillId="0" borderId="0" xfId="5" applyAlignment="1">
      <alignment horizontal="center"/>
    </xf>
    <xf numFmtId="0" fontId="1" fillId="0" borderId="0" xfId="5" applyFont="1" applyAlignment="1">
      <alignment horizontal="center"/>
    </xf>
    <xf numFmtId="10" fontId="2" fillId="0" borderId="2" xfId="1" applyNumberFormat="1" applyFont="1" applyBorder="1" applyAlignment="1">
      <alignment horizontal="center" vertical="center" wrapText="1"/>
    </xf>
    <xf numFmtId="10" fontId="15" fillId="7" borderId="2" xfId="5" applyNumberFormat="1" applyFont="1" applyFill="1" applyBorder="1" applyAlignment="1">
      <alignment horizontal="center" vertical="center" wrapText="1"/>
    </xf>
    <xf numFmtId="0" fontId="1" fillId="0" borderId="0" xfId="5" applyFont="1" applyAlignment="1">
      <alignment horizontal="center"/>
    </xf>
    <xf numFmtId="0" fontId="2" fillId="0" borderId="0" xfId="5" applyAlignment="1">
      <alignment horizontal="center"/>
    </xf>
    <xf numFmtId="0" fontId="17" fillId="0" borderId="0" xfId="5" applyFont="1" applyAlignment="1">
      <alignment horizontal="center" vertical="center"/>
    </xf>
    <xf numFmtId="0" fontId="14" fillId="0" borderId="5" xfId="5" applyFont="1" applyBorder="1" applyAlignment="1">
      <alignment horizontal="left" wrapText="1"/>
    </xf>
    <xf numFmtId="0" fontId="13" fillId="0" borderId="4" xfId="5" applyFont="1" applyBorder="1" applyAlignment="1">
      <alignment horizontal="left" vertical="center" wrapText="1"/>
    </xf>
    <xf numFmtId="0" fontId="13" fillId="0" borderId="5" xfId="5" applyFont="1" applyBorder="1" applyAlignment="1">
      <alignment horizontal="left" vertical="center" wrapText="1"/>
    </xf>
    <xf numFmtId="0" fontId="13" fillId="0" borderId="6" xfId="5" applyFont="1" applyBorder="1" applyAlignment="1">
      <alignment horizontal="left" vertical="center" wrapText="1"/>
    </xf>
    <xf numFmtId="0" fontId="13" fillId="0" borderId="7" xfId="5" applyFont="1" applyBorder="1" applyAlignment="1">
      <alignment horizontal="left" vertical="center" wrapText="1"/>
    </xf>
    <xf numFmtId="0" fontId="13" fillId="0" borderId="3" xfId="5" applyFont="1" applyBorder="1" applyAlignment="1">
      <alignment horizontal="left" vertical="center" wrapText="1"/>
    </xf>
    <xf numFmtId="0" fontId="13" fillId="0" borderId="8" xfId="5" applyFont="1" applyBorder="1" applyAlignment="1">
      <alignment horizontal="left" vertical="center" wrapText="1"/>
    </xf>
    <xf numFmtId="0" fontId="13" fillId="0" borderId="2" xfId="5" applyFont="1" applyBorder="1" applyAlignment="1">
      <alignment horizontal="center" vertical="top" wrapText="1"/>
    </xf>
    <xf numFmtId="4" fontId="13" fillId="0" borderId="2" xfId="5" applyNumberFormat="1" applyFont="1" applyBorder="1" applyAlignment="1">
      <alignment horizontal="center" vertical="top" wrapText="1"/>
    </xf>
    <xf numFmtId="0" fontId="13" fillId="0" borderId="2" xfId="5" applyFont="1" applyBorder="1" applyAlignment="1">
      <alignment horizontal="left" vertical="center" wrapText="1"/>
    </xf>
    <xf numFmtId="0" fontId="13" fillId="0" borderId="2" xfId="5" applyFont="1" applyBorder="1" applyAlignment="1">
      <alignment horizontal="center" vertical="center" wrapText="1"/>
    </xf>
    <xf numFmtId="0" fontId="2" fillId="0" borderId="2" xfId="5" applyBorder="1" applyAlignment="1">
      <alignment horizontal="center" vertical="center"/>
    </xf>
    <xf numFmtId="0" fontId="2" fillId="0" borderId="2" xfId="5" applyBorder="1" applyAlignment="1">
      <alignment horizontal="center" vertical="center" wrapText="1"/>
    </xf>
    <xf numFmtId="0" fontId="12" fillId="0" borderId="3" xfId="5" applyFont="1" applyBorder="1" applyAlignment="1">
      <alignment horizontal="center" vertical="center"/>
    </xf>
    <xf numFmtId="0" fontId="10" fillId="0" borderId="0" xfId="5" applyFont="1" applyAlignment="1">
      <alignment horizontal="center" vertical="center"/>
    </xf>
    <xf numFmtId="0" fontId="5" fillId="5" borderId="0" xfId="0" applyFont="1" applyFill="1" applyAlignment="1">
      <alignment horizontal="right" vertical="top" wrapText="1"/>
    </xf>
    <xf numFmtId="0" fontId="3" fillId="5" borderId="1" xfId="0" applyFont="1" applyFill="1" applyBorder="1" applyAlignment="1">
      <alignment horizontal="right" vertical="top" wrapText="1"/>
    </xf>
    <xf numFmtId="0" fontId="0" fillId="0" borderId="0" xfId="0"/>
    <xf numFmtId="0" fontId="3" fillId="5" borderId="1" xfId="0" applyFont="1" applyFill="1" applyBorder="1" applyAlignment="1">
      <alignment horizontal="center" vertical="top" wrapText="1"/>
    </xf>
    <xf numFmtId="0" fontId="3" fillId="5" borderId="1" xfId="0" applyFont="1" applyFill="1" applyBorder="1" applyAlignment="1">
      <alignment horizontal="left" vertical="top" wrapText="1"/>
    </xf>
    <xf numFmtId="0" fontId="3" fillId="5" borderId="0" xfId="0" applyFont="1" applyFill="1" applyAlignment="1">
      <alignment horizontal="left" vertical="top" wrapText="1"/>
    </xf>
    <xf numFmtId="0" fontId="6" fillId="5" borderId="0" xfId="0" applyFont="1" applyFill="1" applyAlignment="1">
      <alignment horizontal="left" vertical="top" wrapText="1"/>
    </xf>
    <xf numFmtId="0" fontId="3" fillId="5" borderId="0" xfId="0" applyFont="1" applyFill="1" applyAlignment="1">
      <alignment horizontal="center" wrapText="1"/>
    </xf>
    <xf numFmtId="0" fontId="6" fillId="5" borderId="0" xfId="0" applyFont="1" applyFill="1" applyAlignment="1">
      <alignment horizontal="right" vertical="top" wrapText="1"/>
    </xf>
    <xf numFmtId="4" fontId="6" fillId="5" borderId="0" xfId="0" applyNumberFormat="1" applyFont="1" applyFill="1" applyAlignment="1">
      <alignment horizontal="right" vertical="top" wrapText="1"/>
    </xf>
  </cellXfs>
  <cellStyles count="6">
    <cellStyle name="Moeda 2" xfId="3" xr:uid="{4C1A40AB-3D43-42E9-AC7C-A75F842914A3}"/>
    <cellStyle name="Normal" xfId="0" builtinId="0"/>
    <cellStyle name="Normal 2" xfId="2" xr:uid="{50FFAD42-245F-4045-9C0A-9AC50D7903E6}"/>
    <cellStyle name="Normal 3" xfId="5" xr:uid="{4C5310E8-95DF-4F79-8B21-65976F85D7BC}"/>
    <cellStyle name="Percent" xfId="1" builtinId="5"/>
    <cellStyle name="Porcentagem 2" xfId="4" xr:uid="{478F1AE9-10CE-4FA5-BBE1-749408B01EC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923925</xdr:colOff>
          <xdr:row>0</xdr:row>
          <xdr:rowOff>47625</xdr:rowOff>
        </xdr:from>
        <xdr:to>
          <xdr:col>3</xdr:col>
          <xdr:colOff>676275</xdr:colOff>
          <xdr:row>4</xdr:row>
          <xdr:rowOff>38100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a:alpha val="0"/>
              </a:srgbClr>
            </a:solidFill>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w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E716A-9CD1-4836-BEB8-800A98A41A0A}">
  <sheetPr>
    <pageSetUpPr fitToPage="1"/>
  </sheetPr>
  <dimension ref="A2:H51"/>
  <sheetViews>
    <sheetView tabSelected="1" view="pageBreakPreview" topLeftCell="A4" zoomScaleNormal="100" zoomScaleSheetLayoutView="100" workbookViewId="0">
      <selection activeCell="H28" sqref="H28"/>
    </sheetView>
  </sheetViews>
  <sheetFormatPr defaultRowHeight="15" x14ac:dyDescent="0.25"/>
  <cols>
    <col min="1" max="1" width="13.75" style="8" customWidth="1"/>
    <col min="2" max="2" width="20" style="8" customWidth="1"/>
    <col min="3" max="3" width="16.75" style="8" customWidth="1"/>
    <col min="4" max="4" width="18.125" style="8" customWidth="1"/>
    <col min="5" max="5" width="17.625" style="8" customWidth="1"/>
    <col min="6" max="7" width="19.625" style="8" customWidth="1"/>
    <col min="8" max="8" width="36.625" style="8" customWidth="1"/>
    <col min="9" max="16384" width="9" style="8"/>
  </cols>
  <sheetData>
    <row r="2" spans="1:6" x14ac:dyDescent="0.25">
      <c r="B2" s="9"/>
    </row>
    <row r="5" spans="1:6" x14ac:dyDescent="0.25">
      <c r="A5" s="65" t="s">
        <v>778</v>
      </c>
      <c r="B5" s="65"/>
      <c r="C5" s="65"/>
      <c r="D5" s="65"/>
      <c r="E5" s="65"/>
      <c r="F5" s="65"/>
    </row>
    <row r="6" spans="1:6" x14ac:dyDescent="0.25">
      <c r="A6" s="65" t="s">
        <v>779</v>
      </c>
      <c r="B6" s="65"/>
      <c r="C6" s="65"/>
      <c r="D6" s="65"/>
      <c r="E6" s="65"/>
      <c r="F6" s="65"/>
    </row>
    <row r="7" spans="1:6" x14ac:dyDescent="0.25">
      <c r="A7" s="65" t="s">
        <v>780</v>
      </c>
      <c r="B7" s="65"/>
      <c r="C7" s="65"/>
      <c r="D7" s="65"/>
      <c r="E7" s="65"/>
      <c r="F7" s="65"/>
    </row>
    <row r="8" spans="1:6" x14ac:dyDescent="0.25">
      <c r="A8" s="65" t="s">
        <v>781</v>
      </c>
      <c r="B8" s="65"/>
      <c r="C8" s="65"/>
      <c r="D8" s="65"/>
      <c r="E8" s="65"/>
      <c r="F8" s="65"/>
    </row>
    <row r="9" spans="1:6" x14ac:dyDescent="0.25">
      <c r="A9" s="65" t="s">
        <v>782</v>
      </c>
      <c r="B9" s="65"/>
      <c r="C9" s="65"/>
      <c r="D9" s="65"/>
      <c r="E9" s="65"/>
      <c r="F9" s="65"/>
    </row>
    <row r="12" spans="1:6" ht="15" customHeight="1" x14ac:dyDescent="0.25">
      <c r="A12" s="64" t="s">
        <v>783</v>
      </c>
      <c r="B12" s="64"/>
      <c r="C12" s="64"/>
      <c r="D12" s="64"/>
      <c r="E12" s="64"/>
      <c r="F12" s="64"/>
    </row>
    <row r="13" spans="1:6" ht="19.5" customHeight="1" x14ac:dyDescent="0.25">
      <c r="A13" s="52" t="s">
        <v>1563</v>
      </c>
      <c r="B13" s="53"/>
      <c r="C13" s="53"/>
      <c r="D13" s="54"/>
      <c r="E13" s="58" t="s">
        <v>784</v>
      </c>
      <c r="F13" s="58"/>
    </row>
    <row r="14" spans="1:6" ht="14.25" customHeight="1" x14ac:dyDescent="0.25">
      <c r="A14" s="55"/>
      <c r="B14" s="56"/>
      <c r="C14" s="56"/>
      <c r="D14" s="57"/>
      <c r="E14" s="59">
        <v>355.52</v>
      </c>
      <c r="F14" s="59"/>
    </row>
    <row r="15" spans="1:6" ht="15.75" customHeight="1" x14ac:dyDescent="0.25">
      <c r="A15" s="60" t="s">
        <v>1558</v>
      </c>
      <c r="B15" s="60"/>
      <c r="C15" s="60"/>
      <c r="D15" s="60"/>
      <c r="E15" s="61" t="s">
        <v>785</v>
      </c>
      <c r="F15" s="61"/>
    </row>
    <row r="16" spans="1:6" ht="15.75" customHeight="1" x14ac:dyDescent="0.25">
      <c r="A16" s="60" t="s">
        <v>1559</v>
      </c>
      <c r="B16" s="60"/>
      <c r="C16" s="60"/>
      <c r="D16" s="60"/>
      <c r="E16" s="61" t="s">
        <v>1557</v>
      </c>
      <c r="F16" s="61"/>
    </row>
    <row r="17" spans="1:8" ht="48.75" customHeight="1" x14ac:dyDescent="0.25">
      <c r="A17" s="62" t="s">
        <v>786</v>
      </c>
      <c r="B17" s="63" t="s">
        <v>787</v>
      </c>
      <c r="C17" s="63" t="s">
        <v>788</v>
      </c>
      <c r="D17" s="63"/>
      <c r="E17" s="63"/>
      <c r="F17" s="63"/>
    </row>
    <row r="18" spans="1:8" x14ac:dyDescent="0.25">
      <c r="A18" s="62"/>
      <c r="B18" s="63"/>
      <c r="C18" s="63" t="s">
        <v>789</v>
      </c>
      <c r="D18" s="63"/>
      <c r="E18" s="63" t="s">
        <v>790</v>
      </c>
      <c r="F18" s="63"/>
    </row>
    <row r="19" spans="1:8" x14ac:dyDescent="0.25">
      <c r="A19" s="10" t="s">
        <v>791</v>
      </c>
      <c r="B19" s="11" t="s">
        <v>792</v>
      </c>
      <c r="C19" s="46">
        <v>0.04</v>
      </c>
      <c r="D19" s="46"/>
      <c r="E19" s="47">
        <f t="shared" ref="E19:E25" si="0">C19</f>
        <v>0.04</v>
      </c>
      <c r="F19" s="47"/>
    </row>
    <row r="20" spans="1:8" x14ac:dyDescent="0.25">
      <c r="A20" s="10" t="s">
        <v>793</v>
      </c>
      <c r="B20" s="11" t="s">
        <v>794</v>
      </c>
      <c r="C20" s="46">
        <v>8.0000000000000002E-3</v>
      </c>
      <c r="D20" s="46"/>
      <c r="E20" s="47">
        <f t="shared" si="0"/>
        <v>8.0000000000000002E-3</v>
      </c>
      <c r="F20" s="47"/>
    </row>
    <row r="21" spans="1:8" x14ac:dyDescent="0.25">
      <c r="A21" s="10" t="s">
        <v>795</v>
      </c>
      <c r="B21" s="11" t="s">
        <v>796</v>
      </c>
      <c r="C21" s="46">
        <v>1.2699999999999999E-2</v>
      </c>
      <c r="D21" s="46"/>
      <c r="E21" s="47">
        <f t="shared" si="0"/>
        <v>1.2699999999999999E-2</v>
      </c>
      <c r="F21" s="47"/>
    </row>
    <row r="22" spans="1:8" x14ac:dyDescent="0.25">
      <c r="A22" s="10" t="s">
        <v>797</v>
      </c>
      <c r="B22" s="11" t="s">
        <v>798</v>
      </c>
      <c r="C22" s="46">
        <v>1.23E-2</v>
      </c>
      <c r="D22" s="46"/>
      <c r="E22" s="47">
        <f t="shared" si="0"/>
        <v>1.23E-2</v>
      </c>
      <c r="F22" s="47"/>
    </row>
    <row r="23" spans="1:8" x14ac:dyDescent="0.25">
      <c r="A23" s="10" t="s">
        <v>24</v>
      </c>
      <c r="B23" s="11" t="s">
        <v>799</v>
      </c>
      <c r="C23" s="46">
        <v>7.3999999999999996E-2</v>
      </c>
      <c r="D23" s="46"/>
      <c r="E23" s="47">
        <f t="shared" si="0"/>
        <v>7.3999999999999996E-2</v>
      </c>
      <c r="F23" s="47"/>
    </row>
    <row r="24" spans="1:8" x14ac:dyDescent="0.25">
      <c r="A24" s="10" t="s">
        <v>800</v>
      </c>
      <c r="B24" s="11" t="s">
        <v>801</v>
      </c>
      <c r="C24" s="46">
        <v>0.03</v>
      </c>
      <c r="D24" s="46"/>
      <c r="E24" s="47">
        <f t="shared" si="0"/>
        <v>0.03</v>
      </c>
      <c r="F24" s="47"/>
    </row>
    <row r="25" spans="1:8" x14ac:dyDescent="0.25">
      <c r="A25" s="10" t="s">
        <v>802</v>
      </c>
      <c r="B25" s="11" t="s">
        <v>803</v>
      </c>
      <c r="C25" s="46">
        <v>6.4999999999999997E-3</v>
      </c>
      <c r="D25" s="46"/>
      <c r="E25" s="47">
        <f t="shared" si="0"/>
        <v>6.4999999999999997E-3</v>
      </c>
      <c r="F25" s="47"/>
    </row>
    <row r="26" spans="1:8" x14ac:dyDescent="0.25">
      <c r="A26" s="10" t="s">
        <v>804</v>
      </c>
      <c r="B26" s="11" t="s">
        <v>805</v>
      </c>
      <c r="C26" s="46">
        <v>3.5000000000000003E-2</v>
      </c>
      <c r="D26" s="46"/>
      <c r="E26" s="47">
        <v>3.5000000000000003E-2</v>
      </c>
      <c r="F26" s="47"/>
    </row>
    <row r="27" spans="1:8" x14ac:dyDescent="0.25">
      <c r="A27" s="10" t="s">
        <v>806</v>
      </c>
      <c r="B27" s="11" t="s">
        <v>806</v>
      </c>
      <c r="C27" s="46"/>
      <c r="D27" s="46"/>
      <c r="E27" s="47">
        <v>4.4999999999999998E-2</v>
      </c>
      <c r="F27" s="47"/>
    </row>
    <row r="28" spans="1:8" x14ac:dyDescent="0.25">
      <c r="A28" s="10"/>
      <c r="B28" s="11" t="s">
        <v>807</v>
      </c>
      <c r="C28" s="46">
        <f>C24+C25+C26+C27</f>
        <v>7.1500000000000008E-2</v>
      </c>
      <c r="D28" s="46"/>
      <c r="E28" s="47">
        <f t="shared" ref="E28" si="1">E24+E25+E26+E27</f>
        <v>0.11650000000000001</v>
      </c>
      <c r="F28" s="47"/>
    </row>
    <row r="29" spans="1:8" x14ac:dyDescent="0.25">
      <c r="A29" s="12"/>
      <c r="B29" s="13" t="s">
        <v>808</v>
      </c>
      <c r="C29" s="46">
        <f>(((1+C19+C20+C21)*(1+C22)*(1+C23))/(1-C28))-1</f>
        <v>0.24200738733441041</v>
      </c>
      <c r="D29" s="46"/>
      <c r="E29" s="47">
        <f t="shared" ref="E29" si="2">(((1+E19+E20+E21)*(1+E22)*(1+E23))/(1-E28))-1</f>
        <v>0.30526752590831929</v>
      </c>
      <c r="F29" s="47"/>
    </row>
    <row r="30" spans="1:8" x14ac:dyDescent="0.25">
      <c r="A30" s="51" t="s">
        <v>1564</v>
      </c>
      <c r="B30" s="51"/>
      <c r="C30" s="51"/>
      <c r="D30" s="51"/>
      <c r="E30" s="51"/>
      <c r="F30" s="51"/>
      <c r="H30" s="15"/>
    </row>
    <row r="31" spans="1:8" x14ac:dyDescent="0.25">
      <c r="A31" s="43"/>
      <c r="B31" s="43"/>
      <c r="C31" s="43"/>
      <c r="D31" s="43"/>
      <c r="E31" s="43"/>
      <c r="F31" s="43"/>
      <c r="H31" s="15"/>
    </row>
    <row r="32" spans="1:8" x14ac:dyDescent="0.25">
      <c r="A32" s="14"/>
      <c r="E32" s="48" t="s">
        <v>1562</v>
      </c>
      <c r="F32" s="49"/>
      <c r="H32" s="15"/>
    </row>
    <row r="33" spans="1:8" x14ac:dyDescent="0.25">
      <c r="A33" s="14"/>
      <c r="E33" s="45"/>
      <c r="F33" s="44"/>
      <c r="H33" s="15"/>
    </row>
    <row r="34" spans="1:8" x14ac:dyDescent="0.25">
      <c r="A34" s="14"/>
      <c r="E34" s="45"/>
      <c r="F34" s="44"/>
      <c r="H34" s="15"/>
    </row>
    <row r="35" spans="1:8" x14ac:dyDescent="0.25">
      <c r="A35" s="14"/>
      <c r="B35" s="14"/>
      <c r="C35" s="14"/>
      <c r="D35" s="14"/>
      <c r="E35" s="14"/>
      <c r="F35" s="14"/>
      <c r="H35" s="15"/>
    </row>
    <row r="36" spans="1:8" x14ac:dyDescent="0.25">
      <c r="A36" s="14"/>
      <c r="B36" s="14"/>
      <c r="C36" s="14"/>
      <c r="D36" s="14"/>
      <c r="E36" s="14"/>
      <c r="F36" s="14"/>
      <c r="H36" s="15"/>
    </row>
    <row r="37" spans="1:8" ht="15.75" x14ac:dyDescent="0.25">
      <c r="A37" s="14"/>
      <c r="C37" s="16" t="s">
        <v>1560</v>
      </c>
      <c r="H37" s="15"/>
    </row>
    <row r="38" spans="1:8" x14ac:dyDescent="0.25">
      <c r="A38" s="14"/>
      <c r="C38" s="17" t="s">
        <v>1561</v>
      </c>
      <c r="H38" s="15"/>
    </row>
    <row r="39" spans="1:8" x14ac:dyDescent="0.25">
      <c r="A39" s="8" t="s">
        <v>809</v>
      </c>
      <c r="H39" s="15"/>
    </row>
    <row r="40" spans="1:8" x14ac:dyDescent="0.25">
      <c r="H40" s="15"/>
    </row>
    <row r="41" spans="1:8" x14ac:dyDescent="0.25">
      <c r="H41" s="15"/>
    </row>
    <row r="42" spans="1:8" x14ac:dyDescent="0.25">
      <c r="H42" s="15"/>
    </row>
    <row r="43" spans="1:8" x14ac:dyDescent="0.25">
      <c r="B43" s="18"/>
      <c r="C43" s="18" t="s">
        <v>1556</v>
      </c>
      <c r="H43" s="15"/>
    </row>
    <row r="44" spans="1:8" x14ac:dyDescent="0.25">
      <c r="C44" s="19" t="s">
        <v>810</v>
      </c>
      <c r="H44" s="15"/>
    </row>
    <row r="46" spans="1:8" ht="15.75" x14ac:dyDescent="0.25">
      <c r="A46" s="20" t="s">
        <v>811</v>
      </c>
      <c r="B46" s="20"/>
      <c r="C46" s="21"/>
      <c r="D46" s="22"/>
      <c r="E46" s="20"/>
      <c r="F46" s="20"/>
    </row>
    <row r="47" spans="1:8" ht="15.75" x14ac:dyDescent="0.25">
      <c r="A47" s="20"/>
      <c r="B47" s="20"/>
      <c r="C47" s="21"/>
      <c r="D47" s="22"/>
      <c r="E47" s="20"/>
      <c r="F47" s="20"/>
    </row>
    <row r="48" spans="1:8" ht="15.75" x14ac:dyDescent="0.25">
      <c r="A48" s="20"/>
      <c r="B48" s="20"/>
      <c r="C48" s="21"/>
      <c r="D48" s="22"/>
      <c r="E48" s="20"/>
      <c r="F48" s="20"/>
    </row>
    <row r="49" spans="2:6" x14ac:dyDescent="0.25">
      <c r="B49" s="50" t="s">
        <v>812</v>
      </c>
      <c r="C49" s="50"/>
      <c r="D49" s="50"/>
    </row>
    <row r="50" spans="2:6" x14ac:dyDescent="0.25">
      <c r="C50" s="17" t="s">
        <v>813</v>
      </c>
      <c r="D50" s="17"/>
    </row>
    <row r="51" spans="2:6" x14ac:dyDescent="0.25">
      <c r="F51" s="8" t="s">
        <v>814</v>
      </c>
    </row>
  </sheetData>
  <mergeCells count="43">
    <mergeCell ref="A12:F12"/>
    <mergeCell ref="A5:F5"/>
    <mergeCell ref="A6:F6"/>
    <mergeCell ref="A7:F7"/>
    <mergeCell ref="A8:F8"/>
    <mergeCell ref="A9:F9"/>
    <mergeCell ref="C19:D19"/>
    <mergeCell ref="E19:F19"/>
    <mergeCell ref="A13:D14"/>
    <mergeCell ref="E13:F13"/>
    <mergeCell ref="E14:F14"/>
    <mergeCell ref="A15:D15"/>
    <mergeCell ref="E15:F15"/>
    <mergeCell ref="A16:D16"/>
    <mergeCell ref="E16:F16"/>
    <mergeCell ref="A17:A18"/>
    <mergeCell ref="B17:B18"/>
    <mergeCell ref="C17:F17"/>
    <mergeCell ref="C18:D18"/>
    <mergeCell ref="E18:F18"/>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E32:F32"/>
    <mergeCell ref="B49:D49"/>
    <mergeCell ref="A30:F30"/>
  </mergeCells>
  <printOptions horizontalCentered="1" verticalCentered="1"/>
  <pageMargins left="0.51181102362204722" right="0.51181102362204722" top="0.78740157480314965" bottom="0.78740157480314965" header="0.31496062992125984" footer="0.31496062992125984"/>
  <pageSetup paperSize="9" scale="80" orientation="portrait" r:id="rId1"/>
  <rowBreaks count="1" manualBreakCount="1">
    <brk id="50" max="16383" man="1"/>
  </rowBreaks>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2</xdr:col>
                <xdr:colOff>923925</xdr:colOff>
                <xdr:row>0</xdr:row>
                <xdr:rowOff>47625</xdr:rowOff>
              </from>
              <to>
                <xdr:col>3</xdr:col>
                <xdr:colOff>676275</xdr:colOff>
                <xdr:row>4</xdr:row>
                <xdr:rowOff>38100</xdr:rowOff>
              </to>
            </anchor>
          </objectPr>
        </oleObject>
      </mc:Choice>
      <mc:Fallback>
        <oleObject progId="Word.Picture.8"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37"/>
  <sheetViews>
    <sheetView showOutlineSymbols="0" showWhiteSpace="0" topLeftCell="C307" workbookViewId="0">
      <selection activeCell="L335" sqref="L335"/>
    </sheetView>
  </sheetViews>
  <sheetFormatPr defaultRowHeight="14.25" x14ac:dyDescent="0.2"/>
  <cols>
    <col min="1" max="2" width="10" bestFit="1" customWidth="1"/>
    <col min="3" max="3" width="60" bestFit="1" customWidth="1"/>
    <col min="4" max="4" width="25" bestFit="1" customWidth="1"/>
    <col min="5" max="5" width="10" bestFit="1" customWidth="1"/>
    <col min="6" max="16" width="13" bestFit="1" customWidth="1"/>
    <col min="17" max="17" width="15" bestFit="1" customWidth="1"/>
  </cols>
  <sheetData>
    <row r="1" spans="1:17" ht="15" x14ac:dyDescent="0.2">
      <c r="A1" s="23"/>
      <c r="B1" s="23"/>
      <c r="C1" s="23" t="s">
        <v>0</v>
      </c>
      <c r="D1" s="23" t="s">
        <v>1</v>
      </c>
      <c r="E1" s="71" t="s">
        <v>2</v>
      </c>
      <c r="F1" s="71"/>
      <c r="G1" s="71"/>
      <c r="H1" s="71" t="s">
        <v>3</v>
      </c>
      <c r="I1" s="71"/>
      <c r="J1" s="71"/>
      <c r="K1" s="71"/>
      <c r="L1" s="68"/>
      <c r="M1" s="68"/>
      <c r="N1" s="68"/>
      <c r="O1" s="68"/>
    </row>
    <row r="2" spans="1:17" ht="80.099999999999994" customHeight="1" x14ac:dyDescent="0.2">
      <c r="A2" s="24"/>
      <c r="B2" s="24"/>
      <c r="C2" s="24" t="s">
        <v>842</v>
      </c>
      <c r="D2" s="24" t="s">
        <v>843</v>
      </c>
      <c r="E2" s="72"/>
      <c r="F2" s="72"/>
      <c r="G2" s="72"/>
      <c r="H2" s="72" t="s">
        <v>4</v>
      </c>
      <c r="I2" s="72"/>
      <c r="J2" s="72"/>
      <c r="K2" s="72"/>
      <c r="L2" s="68"/>
      <c r="M2" s="68"/>
      <c r="N2" s="68"/>
      <c r="O2" s="68"/>
    </row>
    <row r="3" spans="1:17" ht="15" x14ac:dyDescent="0.25">
      <c r="A3" s="73" t="s">
        <v>5</v>
      </c>
      <c r="B3" s="68"/>
      <c r="C3" s="68"/>
      <c r="D3" s="68"/>
      <c r="E3" s="68"/>
      <c r="F3" s="68"/>
      <c r="G3" s="68"/>
      <c r="H3" s="68"/>
      <c r="I3" s="68"/>
      <c r="J3" s="68"/>
      <c r="K3" s="68"/>
      <c r="L3" s="68"/>
      <c r="M3" s="68"/>
      <c r="N3" s="68"/>
      <c r="O3" s="68"/>
      <c r="P3" s="68"/>
      <c r="Q3" s="68"/>
    </row>
    <row r="4" spans="1:17" ht="20.100000000000001" customHeight="1" x14ac:dyDescent="0.2">
      <c r="A4" s="67" t="s">
        <v>6</v>
      </c>
      <c r="B4" s="70" t="s">
        <v>7</v>
      </c>
      <c r="C4" s="70" t="s">
        <v>8</v>
      </c>
      <c r="D4" s="70" t="s">
        <v>9</v>
      </c>
      <c r="E4" s="69" t="s">
        <v>10</v>
      </c>
      <c r="F4" s="69" t="s">
        <v>11</v>
      </c>
      <c r="G4" s="67"/>
      <c r="H4" s="69" t="s">
        <v>12</v>
      </c>
      <c r="I4" s="67"/>
      <c r="J4" s="69" t="s">
        <v>13</v>
      </c>
      <c r="K4" s="67"/>
      <c r="L4" s="67"/>
      <c r="M4" s="67" t="s">
        <v>14</v>
      </c>
      <c r="N4" s="67" t="s">
        <v>15</v>
      </c>
      <c r="O4" s="67" t="s">
        <v>16</v>
      </c>
      <c r="P4" s="68"/>
      <c r="Q4" s="68"/>
    </row>
    <row r="5" spans="1:17" ht="20.100000000000001" customHeight="1" x14ac:dyDescent="0.2">
      <c r="A5" s="67"/>
      <c r="B5" s="70"/>
      <c r="C5" s="70"/>
      <c r="D5" s="70"/>
      <c r="E5" s="69"/>
      <c r="F5" s="25" t="s">
        <v>17</v>
      </c>
      <c r="G5" s="25" t="s">
        <v>18</v>
      </c>
      <c r="H5" s="25" t="s">
        <v>17</v>
      </c>
      <c r="I5" s="25" t="s">
        <v>18</v>
      </c>
      <c r="J5" s="25" t="s">
        <v>17</v>
      </c>
      <c r="K5" s="25" t="s">
        <v>18</v>
      </c>
      <c r="L5" s="25" t="s">
        <v>19</v>
      </c>
      <c r="M5" s="67"/>
      <c r="N5" s="67"/>
      <c r="O5" s="67"/>
      <c r="P5" s="67"/>
      <c r="Q5" s="67"/>
    </row>
    <row r="6" spans="1:17" ht="39" customHeight="1" x14ac:dyDescent="0.2">
      <c r="A6" s="26" t="s">
        <v>37</v>
      </c>
      <c r="B6" s="27" t="s">
        <v>21</v>
      </c>
      <c r="C6" s="27" t="s">
        <v>38</v>
      </c>
      <c r="D6" s="27" t="s">
        <v>23</v>
      </c>
      <c r="E6" s="28" t="s">
        <v>39</v>
      </c>
      <c r="F6" s="26" t="s">
        <v>40</v>
      </c>
      <c r="G6" s="26" t="s">
        <v>25</v>
      </c>
      <c r="H6" s="26">
        <v>697.77</v>
      </c>
      <c r="I6" s="26" t="s">
        <v>25</v>
      </c>
      <c r="J6" s="26" t="s">
        <v>844</v>
      </c>
      <c r="K6" s="26" t="s">
        <v>25</v>
      </c>
      <c r="L6" s="29">
        <v>96780.419892000005</v>
      </c>
      <c r="M6" s="26" t="s">
        <v>845</v>
      </c>
      <c r="N6" s="29">
        <v>96780.419892000005</v>
      </c>
      <c r="O6" s="26" t="s">
        <v>845</v>
      </c>
    </row>
    <row r="7" spans="1:17" ht="26.1" customHeight="1" x14ac:dyDescent="0.2">
      <c r="A7" s="26" t="s">
        <v>45</v>
      </c>
      <c r="B7" s="27" t="s">
        <v>21</v>
      </c>
      <c r="C7" s="27" t="s">
        <v>46</v>
      </c>
      <c r="D7" s="27" t="s">
        <v>23</v>
      </c>
      <c r="E7" s="28" t="s">
        <v>29</v>
      </c>
      <c r="F7" s="26" t="s">
        <v>846</v>
      </c>
      <c r="G7" s="26" t="s">
        <v>25</v>
      </c>
      <c r="H7" s="26">
        <v>576.54999999999995</v>
      </c>
      <c r="I7" s="26" t="s">
        <v>25</v>
      </c>
      <c r="J7" s="26" t="s">
        <v>847</v>
      </c>
      <c r="K7" s="26" t="s">
        <v>25</v>
      </c>
      <c r="L7" s="29">
        <v>79628.519723999998</v>
      </c>
      <c r="M7" s="26" t="s">
        <v>848</v>
      </c>
      <c r="N7" s="29">
        <v>176408.93961599999</v>
      </c>
      <c r="O7" s="26" t="s">
        <v>849</v>
      </c>
    </row>
    <row r="8" spans="1:17" ht="51.95" customHeight="1" x14ac:dyDescent="0.2">
      <c r="A8" s="26" t="s">
        <v>30</v>
      </c>
      <c r="B8" s="27" t="s">
        <v>21</v>
      </c>
      <c r="C8" s="27" t="s">
        <v>31</v>
      </c>
      <c r="D8" s="27" t="s">
        <v>23</v>
      </c>
      <c r="E8" s="28" t="s">
        <v>32</v>
      </c>
      <c r="F8" s="26" t="s">
        <v>850</v>
      </c>
      <c r="G8" s="26" t="s">
        <v>25</v>
      </c>
      <c r="H8" s="26">
        <v>102.51</v>
      </c>
      <c r="I8" s="26" t="s">
        <v>25</v>
      </c>
      <c r="J8" s="26" t="s">
        <v>851</v>
      </c>
      <c r="K8" s="26" t="s">
        <v>25</v>
      </c>
      <c r="L8" s="29">
        <v>78641.202564000007</v>
      </c>
      <c r="M8" s="26" t="s">
        <v>852</v>
      </c>
      <c r="N8" s="29">
        <v>255050.14218</v>
      </c>
      <c r="O8" s="26" t="s">
        <v>853</v>
      </c>
    </row>
    <row r="9" spans="1:17" ht="39" customHeight="1" x14ac:dyDescent="0.2">
      <c r="A9" s="26" t="s">
        <v>41</v>
      </c>
      <c r="B9" s="27" t="s">
        <v>21</v>
      </c>
      <c r="C9" s="27" t="s">
        <v>42</v>
      </c>
      <c r="D9" s="27" t="s">
        <v>23</v>
      </c>
      <c r="E9" s="28" t="s">
        <v>32</v>
      </c>
      <c r="F9" s="26" t="s">
        <v>854</v>
      </c>
      <c r="G9" s="26" t="s">
        <v>25</v>
      </c>
      <c r="H9" s="26">
        <v>32.270000000000003</v>
      </c>
      <c r="I9" s="26" t="s">
        <v>25</v>
      </c>
      <c r="J9" s="26" t="s">
        <v>855</v>
      </c>
      <c r="K9" s="26" t="s">
        <v>25</v>
      </c>
      <c r="L9" s="29">
        <v>47777.836422400003</v>
      </c>
      <c r="M9" s="26" t="s">
        <v>856</v>
      </c>
      <c r="N9" s="29">
        <v>302827.97860239999</v>
      </c>
      <c r="O9" s="26" t="s">
        <v>857</v>
      </c>
    </row>
    <row r="10" spans="1:17" ht="51.95" customHeight="1" x14ac:dyDescent="0.2">
      <c r="A10" s="26" t="s">
        <v>61</v>
      </c>
      <c r="B10" s="27" t="s">
        <v>62</v>
      </c>
      <c r="C10" s="27" t="s">
        <v>63</v>
      </c>
      <c r="D10" s="27" t="s">
        <v>23</v>
      </c>
      <c r="E10" s="28" t="s">
        <v>64</v>
      </c>
      <c r="F10" s="26" t="s">
        <v>65</v>
      </c>
      <c r="G10" s="26" t="s">
        <v>25</v>
      </c>
      <c r="H10" s="26">
        <v>34.57</v>
      </c>
      <c r="I10" s="26" t="s">
        <v>25</v>
      </c>
      <c r="J10" s="26" t="s">
        <v>858</v>
      </c>
      <c r="K10" s="26" t="s">
        <v>25</v>
      </c>
      <c r="L10" s="29">
        <v>43765.62</v>
      </c>
      <c r="M10" s="26" t="s">
        <v>859</v>
      </c>
      <c r="N10" s="29">
        <v>346593.59860239999</v>
      </c>
      <c r="O10" s="26" t="s">
        <v>860</v>
      </c>
    </row>
    <row r="11" spans="1:17" ht="24" customHeight="1" x14ac:dyDescent="0.2">
      <c r="A11" s="26" t="s">
        <v>33</v>
      </c>
      <c r="B11" s="27" t="s">
        <v>21</v>
      </c>
      <c r="C11" s="27" t="s">
        <v>34</v>
      </c>
      <c r="D11" s="27" t="s">
        <v>35</v>
      </c>
      <c r="E11" s="28" t="s">
        <v>36</v>
      </c>
      <c r="F11" s="26" t="s">
        <v>861</v>
      </c>
      <c r="G11" s="26" t="s">
        <v>25</v>
      </c>
      <c r="H11" s="26">
        <v>13.97</v>
      </c>
      <c r="I11" s="26" t="s">
        <v>25</v>
      </c>
      <c r="J11" s="26" t="s">
        <v>862</v>
      </c>
      <c r="K11" s="26" t="s">
        <v>25</v>
      </c>
      <c r="L11" s="29">
        <v>38246.725097075003</v>
      </c>
      <c r="M11" s="26" t="s">
        <v>863</v>
      </c>
      <c r="N11" s="29">
        <v>384840.3236995</v>
      </c>
      <c r="O11" s="26" t="s">
        <v>864</v>
      </c>
    </row>
    <row r="12" spans="1:17" ht="24" customHeight="1" x14ac:dyDescent="0.2">
      <c r="A12" s="26" t="s">
        <v>52</v>
      </c>
      <c r="B12" s="27" t="s">
        <v>21</v>
      </c>
      <c r="C12" s="27" t="s">
        <v>53</v>
      </c>
      <c r="D12" s="27" t="s">
        <v>35</v>
      </c>
      <c r="E12" s="28" t="s">
        <v>36</v>
      </c>
      <c r="F12" s="26" t="s">
        <v>54</v>
      </c>
      <c r="G12" s="26" t="s">
        <v>25</v>
      </c>
      <c r="H12" s="26">
        <v>105.86</v>
      </c>
      <c r="I12" s="26" t="s">
        <v>25</v>
      </c>
      <c r="J12" s="26" t="s">
        <v>865</v>
      </c>
      <c r="K12" s="26" t="s">
        <v>25</v>
      </c>
      <c r="L12" s="29">
        <v>36119.923190399997</v>
      </c>
      <c r="M12" s="26" t="s">
        <v>866</v>
      </c>
      <c r="N12" s="29">
        <v>420960.24688990001</v>
      </c>
      <c r="O12" s="26" t="s">
        <v>867</v>
      </c>
    </row>
    <row r="13" spans="1:17" ht="24" customHeight="1" x14ac:dyDescent="0.2">
      <c r="A13" s="26" t="s">
        <v>55</v>
      </c>
      <c r="B13" s="27" t="s">
        <v>21</v>
      </c>
      <c r="C13" s="27" t="s">
        <v>56</v>
      </c>
      <c r="D13" s="27" t="s">
        <v>35</v>
      </c>
      <c r="E13" s="28" t="s">
        <v>57</v>
      </c>
      <c r="F13" s="26" t="s">
        <v>58</v>
      </c>
      <c r="G13" s="26" t="s">
        <v>25</v>
      </c>
      <c r="H13" s="29">
        <v>4424.63</v>
      </c>
      <c r="I13" s="26" t="s">
        <v>25</v>
      </c>
      <c r="J13" s="26" t="s">
        <v>868</v>
      </c>
      <c r="K13" s="26" t="s">
        <v>25</v>
      </c>
      <c r="L13" s="29">
        <v>35989.940419999999</v>
      </c>
      <c r="M13" s="26" t="s">
        <v>869</v>
      </c>
      <c r="N13" s="29">
        <v>456950.18730990001</v>
      </c>
      <c r="O13" s="26" t="s">
        <v>870</v>
      </c>
    </row>
    <row r="14" spans="1:17" ht="51.95" customHeight="1" x14ac:dyDescent="0.2">
      <c r="A14" s="26" t="s">
        <v>871</v>
      </c>
      <c r="B14" s="27" t="s">
        <v>21</v>
      </c>
      <c r="C14" s="27" t="s">
        <v>872</v>
      </c>
      <c r="D14" s="27" t="s">
        <v>23</v>
      </c>
      <c r="E14" s="28" t="s">
        <v>39</v>
      </c>
      <c r="F14" s="26" t="s">
        <v>873</v>
      </c>
      <c r="G14" s="26" t="s">
        <v>25</v>
      </c>
      <c r="H14" s="26">
        <v>727.91</v>
      </c>
      <c r="I14" s="26" t="s">
        <v>25</v>
      </c>
      <c r="J14" s="26" t="s">
        <v>874</v>
      </c>
      <c r="K14" s="26" t="s">
        <v>25</v>
      </c>
      <c r="L14" s="29">
        <v>33994.139468200003</v>
      </c>
      <c r="M14" s="26" t="s">
        <v>875</v>
      </c>
      <c r="N14" s="29">
        <v>490944.32677809999</v>
      </c>
      <c r="O14" s="26" t="s">
        <v>876</v>
      </c>
    </row>
    <row r="15" spans="1:17" ht="24" customHeight="1" x14ac:dyDescent="0.2">
      <c r="A15" s="26" t="s">
        <v>59</v>
      </c>
      <c r="B15" s="27" t="s">
        <v>21</v>
      </c>
      <c r="C15" s="27" t="s">
        <v>60</v>
      </c>
      <c r="D15" s="27" t="s">
        <v>35</v>
      </c>
      <c r="E15" s="28" t="s">
        <v>36</v>
      </c>
      <c r="F15" s="26" t="s">
        <v>877</v>
      </c>
      <c r="G15" s="26" t="s">
        <v>25</v>
      </c>
      <c r="H15" s="26">
        <v>18.739999999999998</v>
      </c>
      <c r="I15" s="26" t="s">
        <v>25</v>
      </c>
      <c r="J15" s="26" t="s">
        <v>878</v>
      </c>
      <c r="K15" s="26" t="s">
        <v>25</v>
      </c>
      <c r="L15" s="29">
        <v>31531.247594691999</v>
      </c>
      <c r="M15" s="26" t="s">
        <v>879</v>
      </c>
      <c r="N15" s="29">
        <v>522475.57437280001</v>
      </c>
      <c r="O15" s="26" t="s">
        <v>880</v>
      </c>
    </row>
    <row r="16" spans="1:17" ht="24" customHeight="1" x14ac:dyDescent="0.2">
      <c r="A16" s="26" t="s">
        <v>79</v>
      </c>
      <c r="B16" s="27" t="s">
        <v>21</v>
      </c>
      <c r="C16" s="27" t="s">
        <v>80</v>
      </c>
      <c r="D16" s="27" t="s">
        <v>23</v>
      </c>
      <c r="E16" s="28" t="s">
        <v>51</v>
      </c>
      <c r="F16" s="26" t="s">
        <v>881</v>
      </c>
      <c r="G16" s="26" t="s">
        <v>25</v>
      </c>
      <c r="H16" s="26">
        <v>8.68</v>
      </c>
      <c r="I16" s="26" t="s">
        <v>25</v>
      </c>
      <c r="J16" s="26" t="s">
        <v>882</v>
      </c>
      <c r="K16" s="26" t="s">
        <v>25</v>
      </c>
      <c r="L16" s="29">
        <v>25753.2037728</v>
      </c>
      <c r="M16" s="26" t="s">
        <v>883</v>
      </c>
      <c r="N16" s="29">
        <v>548228.77814559999</v>
      </c>
      <c r="O16" s="26" t="s">
        <v>884</v>
      </c>
    </row>
    <row r="17" spans="1:15" ht="26.1" customHeight="1" x14ac:dyDescent="0.2">
      <c r="A17" s="26" t="s">
        <v>77</v>
      </c>
      <c r="B17" s="27" t="s">
        <v>21</v>
      </c>
      <c r="C17" s="27" t="s">
        <v>78</v>
      </c>
      <c r="D17" s="27" t="s">
        <v>23</v>
      </c>
      <c r="E17" s="28" t="s">
        <v>39</v>
      </c>
      <c r="F17" s="26" t="s">
        <v>885</v>
      </c>
      <c r="G17" s="26" t="s">
        <v>25</v>
      </c>
      <c r="H17" s="26">
        <v>160.78</v>
      </c>
      <c r="I17" s="26" t="s">
        <v>25</v>
      </c>
      <c r="J17" s="26" t="s">
        <v>886</v>
      </c>
      <c r="K17" s="26" t="s">
        <v>25</v>
      </c>
      <c r="L17" s="29">
        <v>25480.950183272002</v>
      </c>
      <c r="M17" s="26" t="s">
        <v>887</v>
      </c>
      <c r="N17" s="29">
        <v>573709.72832889995</v>
      </c>
      <c r="O17" s="26" t="s">
        <v>888</v>
      </c>
    </row>
    <row r="18" spans="1:15" ht="26.1" customHeight="1" x14ac:dyDescent="0.2">
      <c r="A18" s="26" t="s">
        <v>81</v>
      </c>
      <c r="B18" s="27" t="s">
        <v>21</v>
      </c>
      <c r="C18" s="27" t="s">
        <v>82</v>
      </c>
      <c r="D18" s="27" t="s">
        <v>23</v>
      </c>
      <c r="E18" s="28" t="s">
        <v>51</v>
      </c>
      <c r="F18" s="26" t="s">
        <v>83</v>
      </c>
      <c r="G18" s="26" t="s">
        <v>25</v>
      </c>
      <c r="H18" s="26">
        <v>10.77</v>
      </c>
      <c r="I18" s="26" t="s">
        <v>25</v>
      </c>
      <c r="J18" s="26" t="s">
        <v>889</v>
      </c>
      <c r="K18" s="26" t="s">
        <v>25</v>
      </c>
      <c r="L18" s="29">
        <v>23393.015117999999</v>
      </c>
      <c r="M18" s="26" t="s">
        <v>890</v>
      </c>
      <c r="N18" s="29">
        <v>597102.74344690004</v>
      </c>
      <c r="O18" s="26" t="s">
        <v>891</v>
      </c>
    </row>
    <row r="19" spans="1:15" ht="26.1" customHeight="1" x14ac:dyDescent="0.2">
      <c r="A19" s="26" t="s">
        <v>43</v>
      </c>
      <c r="B19" s="27" t="s">
        <v>21</v>
      </c>
      <c r="C19" s="27" t="s">
        <v>44</v>
      </c>
      <c r="D19" s="27" t="s">
        <v>23</v>
      </c>
      <c r="E19" s="28" t="s">
        <v>39</v>
      </c>
      <c r="F19" s="26" t="s">
        <v>892</v>
      </c>
      <c r="G19" s="26" t="s">
        <v>25</v>
      </c>
      <c r="H19" s="26">
        <v>47.19</v>
      </c>
      <c r="I19" s="26" t="s">
        <v>25</v>
      </c>
      <c r="J19" s="26" t="s">
        <v>893</v>
      </c>
      <c r="K19" s="26" t="s">
        <v>25</v>
      </c>
      <c r="L19" s="29">
        <v>22799.8485</v>
      </c>
      <c r="M19" s="26" t="s">
        <v>894</v>
      </c>
      <c r="N19" s="29">
        <v>619902.59194690001</v>
      </c>
      <c r="O19" s="26" t="s">
        <v>895</v>
      </c>
    </row>
    <row r="20" spans="1:15" ht="26.1" customHeight="1" x14ac:dyDescent="0.2">
      <c r="A20" s="26" t="s">
        <v>84</v>
      </c>
      <c r="B20" s="27" t="s">
        <v>21</v>
      </c>
      <c r="C20" s="27" t="s">
        <v>85</v>
      </c>
      <c r="D20" s="27" t="s">
        <v>23</v>
      </c>
      <c r="E20" s="28" t="s">
        <v>39</v>
      </c>
      <c r="F20" s="26" t="s">
        <v>896</v>
      </c>
      <c r="G20" s="26" t="s">
        <v>25</v>
      </c>
      <c r="H20" s="26">
        <v>131.55000000000001</v>
      </c>
      <c r="I20" s="26" t="s">
        <v>25</v>
      </c>
      <c r="J20" s="26" t="s">
        <v>897</v>
      </c>
      <c r="K20" s="26" t="s">
        <v>25</v>
      </c>
      <c r="L20" s="29">
        <v>21689.179041150001</v>
      </c>
      <c r="M20" s="26" t="s">
        <v>898</v>
      </c>
      <c r="N20" s="29">
        <v>641591.77098809998</v>
      </c>
      <c r="O20" s="26" t="s">
        <v>899</v>
      </c>
    </row>
    <row r="21" spans="1:15" ht="24" customHeight="1" x14ac:dyDescent="0.2">
      <c r="A21" s="26" t="s">
        <v>66</v>
      </c>
      <c r="B21" s="27" t="s">
        <v>21</v>
      </c>
      <c r="C21" s="27" t="s">
        <v>67</v>
      </c>
      <c r="D21" s="27" t="s">
        <v>35</v>
      </c>
      <c r="E21" s="28" t="s">
        <v>36</v>
      </c>
      <c r="F21" s="26" t="s">
        <v>900</v>
      </c>
      <c r="G21" s="26" t="s">
        <v>25</v>
      </c>
      <c r="H21" s="26">
        <v>18.739999999999998</v>
      </c>
      <c r="I21" s="26" t="s">
        <v>25</v>
      </c>
      <c r="J21" s="26" t="s">
        <v>901</v>
      </c>
      <c r="K21" s="26" t="s">
        <v>25</v>
      </c>
      <c r="L21" s="29">
        <v>18288.095330684002</v>
      </c>
      <c r="M21" s="26" t="s">
        <v>902</v>
      </c>
      <c r="N21" s="29">
        <v>659879.86631880002</v>
      </c>
      <c r="O21" s="26" t="s">
        <v>903</v>
      </c>
    </row>
    <row r="22" spans="1:15" ht="26.1" customHeight="1" x14ac:dyDescent="0.2">
      <c r="A22" s="26" t="s">
        <v>99</v>
      </c>
      <c r="B22" s="27" t="s">
        <v>100</v>
      </c>
      <c r="C22" s="27" t="s">
        <v>101</v>
      </c>
      <c r="D22" s="27" t="s">
        <v>23</v>
      </c>
      <c r="E22" s="28" t="s">
        <v>102</v>
      </c>
      <c r="F22" s="26" t="s">
        <v>103</v>
      </c>
      <c r="G22" s="26" t="s">
        <v>25</v>
      </c>
      <c r="H22" s="26">
        <v>128.03</v>
      </c>
      <c r="I22" s="26" t="s">
        <v>25</v>
      </c>
      <c r="J22" s="26" t="s">
        <v>904</v>
      </c>
      <c r="K22" s="26" t="s">
        <v>25</v>
      </c>
      <c r="L22" s="29">
        <v>13955.27</v>
      </c>
      <c r="M22" s="26" t="s">
        <v>905</v>
      </c>
      <c r="N22" s="29">
        <v>673835.13631880004</v>
      </c>
      <c r="O22" s="26" t="s">
        <v>906</v>
      </c>
    </row>
    <row r="23" spans="1:15" ht="24" customHeight="1" x14ac:dyDescent="0.2">
      <c r="A23" s="26" t="s">
        <v>20</v>
      </c>
      <c r="B23" s="27" t="s">
        <v>21</v>
      </c>
      <c r="C23" s="27" t="s">
        <v>22</v>
      </c>
      <c r="D23" s="27" t="s">
        <v>23</v>
      </c>
      <c r="E23" s="28" t="s">
        <v>24</v>
      </c>
      <c r="F23" s="26" t="s">
        <v>907</v>
      </c>
      <c r="G23" s="26" t="s">
        <v>25</v>
      </c>
      <c r="H23" s="26">
        <v>6.24</v>
      </c>
      <c r="I23" s="26" t="s">
        <v>25</v>
      </c>
      <c r="J23" s="26" t="s">
        <v>908</v>
      </c>
      <c r="K23" s="26" t="s">
        <v>25</v>
      </c>
      <c r="L23" s="29">
        <v>11664.698490432</v>
      </c>
      <c r="M23" s="26" t="s">
        <v>909</v>
      </c>
      <c r="N23" s="29">
        <v>685499.83480920002</v>
      </c>
      <c r="O23" s="26" t="s">
        <v>910</v>
      </c>
    </row>
    <row r="24" spans="1:15" ht="26.1" customHeight="1" x14ac:dyDescent="0.2">
      <c r="A24" s="26" t="s">
        <v>109</v>
      </c>
      <c r="B24" s="27" t="s">
        <v>21</v>
      </c>
      <c r="C24" s="27" t="s">
        <v>110</v>
      </c>
      <c r="D24" s="27" t="s">
        <v>23</v>
      </c>
      <c r="E24" s="28" t="s">
        <v>39</v>
      </c>
      <c r="F24" s="26" t="s">
        <v>911</v>
      </c>
      <c r="G24" s="26" t="s">
        <v>25</v>
      </c>
      <c r="H24" s="26">
        <v>140</v>
      </c>
      <c r="I24" s="26" t="s">
        <v>25</v>
      </c>
      <c r="J24" s="26" t="s">
        <v>912</v>
      </c>
      <c r="K24" s="26" t="s">
        <v>25</v>
      </c>
      <c r="L24" s="29">
        <v>10868.94844</v>
      </c>
      <c r="M24" s="26" t="s">
        <v>913</v>
      </c>
      <c r="N24" s="29">
        <v>696368.78324919997</v>
      </c>
      <c r="O24" s="26" t="s">
        <v>914</v>
      </c>
    </row>
    <row r="25" spans="1:15" ht="26.1" customHeight="1" x14ac:dyDescent="0.2">
      <c r="A25" s="26" t="s">
        <v>107</v>
      </c>
      <c r="B25" s="27" t="s">
        <v>21</v>
      </c>
      <c r="C25" s="27" t="s">
        <v>108</v>
      </c>
      <c r="D25" s="27" t="s">
        <v>23</v>
      </c>
      <c r="E25" s="28" t="s">
        <v>32</v>
      </c>
      <c r="F25" s="26" t="s">
        <v>915</v>
      </c>
      <c r="G25" s="26" t="s">
        <v>25</v>
      </c>
      <c r="H25" s="26">
        <v>57.06</v>
      </c>
      <c r="I25" s="26" t="s">
        <v>25</v>
      </c>
      <c r="J25" s="26" t="s">
        <v>916</v>
      </c>
      <c r="K25" s="26" t="s">
        <v>25</v>
      </c>
      <c r="L25" s="29">
        <v>9778.4492424119999</v>
      </c>
      <c r="M25" s="26" t="s">
        <v>917</v>
      </c>
      <c r="N25" s="29">
        <v>706147.23249159998</v>
      </c>
      <c r="O25" s="26" t="s">
        <v>918</v>
      </c>
    </row>
    <row r="26" spans="1:15" ht="24" customHeight="1" x14ac:dyDescent="0.2">
      <c r="A26" s="26" t="s">
        <v>86</v>
      </c>
      <c r="B26" s="27" t="s">
        <v>21</v>
      </c>
      <c r="C26" s="27" t="s">
        <v>87</v>
      </c>
      <c r="D26" s="27" t="s">
        <v>74</v>
      </c>
      <c r="E26" s="28" t="s">
        <v>36</v>
      </c>
      <c r="F26" s="26" t="s">
        <v>919</v>
      </c>
      <c r="G26" s="26" t="s">
        <v>25</v>
      </c>
      <c r="H26" s="26">
        <v>1.1399999999999999</v>
      </c>
      <c r="I26" s="26" t="s">
        <v>25</v>
      </c>
      <c r="J26" s="26" t="s">
        <v>920</v>
      </c>
      <c r="K26" s="26" t="s">
        <v>25</v>
      </c>
      <c r="L26" s="29">
        <v>9575.4287170440002</v>
      </c>
      <c r="M26" s="26" t="s">
        <v>921</v>
      </c>
      <c r="N26" s="29">
        <v>715722.66120860004</v>
      </c>
      <c r="O26" s="26" t="s">
        <v>922</v>
      </c>
    </row>
    <row r="27" spans="1:15" ht="24" customHeight="1" x14ac:dyDescent="0.2">
      <c r="A27" s="26" t="s">
        <v>72</v>
      </c>
      <c r="B27" s="27" t="s">
        <v>21</v>
      </c>
      <c r="C27" s="27" t="s">
        <v>73</v>
      </c>
      <c r="D27" s="27" t="s">
        <v>74</v>
      </c>
      <c r="E27" s="28" t="s">
        <v>36</v>
      </c>
      <c r="F27" s="26" t="s">
        <v>923</v>
      </c>
      <c r="G27" s="26" t="s">
        <v>25</v>
      </c>
      <c r="H27" s="26">
        <v>1.0900000000000001</v>
      </c>
      <c r="I27" s="26" t="s">
        <v>25</v>
      </c>
      <c r="J27" s="26" t="s">
        <v>924</v>
      </c>
      <c r="K27" s="26" t="s">
        <v>25</v>
      </c>
      <c r="L27" s="29">
        <v>8486.5309964240005</v>
      </c>
      <c r="M27" s="26" t="s">
        <v>815</v>
      </c>
      <c r="N27" s="29">
        <v>724209.19220499997</v>
      </c>
      <c r="O27" s="26" t="s">
        <v>925</v>
      </c>
    </row>
    <row r="28" spans="1:15" ht="24" customHeight="1" x14ac:dyDescent="0.2">
      <c r="A28" s="26" t="s">
        <v>121</v>
      </c>
      <c r="B28" s="27" t="s">
        <v>21</v>
      </c>
      <c r="C28" s="27" t="s">
        <v>122</v>
      </c>
      <c r="D28" s="27" t="s">
        <v>35</v>
      </c>
      <c r="E28" s="28" t="s">
        <v>36</v>
      </c>
      <c r="F28" s="26" t="s">
        <v>926</v>
      </c>
      <c r="G28" s="26" t="s">
        <v>25</v>
      </c>
      <c r="H28" s="26">
        <v>18.739999999999998</v>
      </c>
      <c r="I28" s="26" t="s">
        <v>25</v>
      </c>
      <c r="J28" s="26" t="s">
        <v>927</v>
      </c>
      <c r="K28" s="26" t="s">
        <v>25</v>
      </c>
      <c r="L28" s="29">
        <v>8221.4658671559991</v>
      </c>
      <c r="M28" s="26" t="s">
        <v>928</v>
      </c>
      <c r="N28" s="29">
        <v>732430.65807220002</v>
      </c>
      <c r="O28" s="26" t="s">
        <v>929</v>
      </c>
    </row>
    <row r="29" spans="1:15" ht="24" customHeight="1" x14ac:dyDescent="0.2">
      <c r="A29" s="26" t="s">
        <v>116</v>
      </c>
      <c r="B29" s="27" t="s">
        <v>21</v>
      </c>
      <c r="C29" s="27" t="s">
        <v>117</v>
      </c>
      <c r="D29" s="27" t="s">
        <v>23</v>
      </c>
      <c r="E29" s="28" t="s">
        <v>91</v>
      </c>
      <c r="F29" s="26" t="s">
        <v>930</v>
      </c>
      <c r="G29" s="26" t="s">
        <v>25</v>
      </c>
      <c r="H29" s="26">
        <v>48.32</v>
      </c>
      <c r="I29" s="26" t="s">
        <v>25</v>
      </c>
      <c r="J29" s="26" t="s">
        <v>931</v>
      </c>
      <c r="K29" s="26" t="s">
        <v>25</v>
      </c>
      <c r="L29" s="29">
        <v>8117.76</v>
      </c>
      <c r="M29" s="26" t="s">
        <v>932</v>
      </c>
      <c r="N29" s="29">
        <v>740548.41807220003</v>
      </c>
      <c r="O29" s="26" t="s">
        <v>933</v>
      </c>
    </row>
    <row r="30" spans="1:15" ht="51.95" customHeight="1" x14ac:dyDescent="0.2">
      <c r="A30" s="26" t="s">
        <v>934</v>
      </c>
      <c r="B30" s="27" t="s">
        <v>21</v>
      </c>
      <c r="C30" s="27" t="s">
        <v>935</v>
      </c>
      <c r="D30" s="27" t="s">
        <v>28</v>
      </c>
      <c r="E30" s="28" t="s">
        <v>57</v>
      </c>
      <c r="F30" s="26" t="s">
        <v>240</v>
      </c>
      <c r="G30" s="26" t="s">
        <v>25</v>
      </c>
      <c r="H30" s="29">
        <v>1010.52</v>
      </c>
      <c r="I30" s="26" t="s">
        <v>25</v>
      </c>
      <c r="J30" s="26" t="s">
        <v>936</v>
      </c>
      <c r="K30" s="26" t="s">
        <v>25</v>
      </c>
      <c r="L30" s="29">
        <v>8084.16</v>
      </c>
      <c r="M30" s="26" t="s">
        <v>932</v>
      </c>
      <c r="N30" s="29">
        <v>748632.57807219995</v>
      </c>
      <c r="O30" s="26" t="s">
        <v>937</v>
      </c>
    </row>
    <row r="31" spans="1:15" ht="24" customHeight="1" x14ac:dyDescent="0.2">
      <c r="A31" s="26" t="s">
        <v>68</v>
      </c>
      <c r="B31" s="27" t="s">
        <v>21</v>
      </c>
      <c r="C31" s="27" t="s">
        <v>69</v>
      </c>
      <c r="D31" s="27" t="s">
        <v>35</v>
      </c>
      <c r="E31" s="28" t="s">
        <v>36</v>
      </c>
      <c r="F31" s="26" t="s">
        <v>938</v>
      </c>
      <c r="G31" s="26" t="s">
        <v>25</v>
      </c>
      <c r="H31" s="26">
        <v>18.739999999999998</v>
      </c>
      <c r="I31" s="26" t="s">
        <v>25</v>
      </c>
      <c r="J31" s="26" t="s">
        <v>939</v>
      </c>
      <c r="K31" s="26" t="s">
        <v>25</v>
      </c>
      <c r="L31" s="29">
        <v>7701.6284485980004</v>
      </c>
      <c r="M31" s="26" t="s">
        <v>816</v>
      </c>
      <c r="N31" s="29">
        <v>756334.20652080001</v>
      </c>
      <c r="O31" s="26" t="s">
        <v>940</v>
      </c>
    </row>
    <row r="32" spans="1:15" ht="26.1" customHeight="1" x14ac:dyDescent="0.2">
      <c r="A32" s="26" t="s">
        <v>75</v>
      </c>
      <c r="B32" s="27" t="s">
        <v>21</v>
      </c>
      <c r="C32" s="27" t="s">
        <v>76</v>
      </c>
      <c r="D32" s="27" t="s">
        <v>23</v>
      </c>
      <c r="E32" s="28" t="s">
        <v>39</v>
      </c>
      <c r="F32" s="26" t="s">
        <v>941</v>
      </c>
      <c r="G32" s="26" t="s">
        <v>25</v>
      </c>
      <c r="H32" s="26">
        <v>135.5</v>
      </c>
      <c r="I32" s="26" t="s">
        <v>25</v>
      </c>
      <c r="J32" s="26" t="s">
        <v>942</v>
      </c>
      <c r="K32" s="26" t="s">
        <v>25</v>
      </c>
      <c r="L32" s="29">
        <v>7391.4526158999997</v>
      </c>
      <c r="M32" s="26" t="s">
        <v>943</v>
      </c>
      <c r="N32" s="29">
        <v>763725.65913669998</v>
      </c>
      <c r="O32" s="26" t="s">
        <v>944</v>
      </c>
    </row>
    <row r="33" spans="1:15" ht="51.95" customHeight="1" x14ac:dyDescent="0.2">
      <c r="A33" s="26" t="s">
        <v>945</v>
      </c>
      <c r="B33" s="27" t="s">
        <v>21</v>
      </c>
      <c r="C33" s="27" t="s">
        <v>946</v>
      </c>
      <c r="D33" s="27" t="s">
        <v>28</v>
      </c>
      <c r="E33" s="28" t="s">
        <v>57</v>
      </c>
      <c r="F33" s="26" t="s">
        <v>240</v>
      </c>
      <c r="G33" s="26" t="s">
        <v>25</v>
      </c>
      <c r="H33" s="26">
        <v>890</v>
      </c>
      <c r="I33" s="26" t="s">
        <v>25</v>
      </c>
      <c r="J33" s="26" t="s">
        <v>947</v>
      </c>
      <c r="K33" s="26" t="s">
        <v>25</v>
      </c>
      <c r="L33" s="29">
        <v>7120</v>
      </c>
      <c r="M33" s="26" t="s">
        <v>948</v>
      </c>
      <c r="N33" s="29">
        <v>770845.65913669998</v>
      </c>
      <c r="O33" s="26" t="s">
        <v>949</v>
      </c>
    </row>
    <row r="34" spans="1:15" ht="24" customHeight="1" x14ac:dyDescent="0.2">
      <c r="A34" s="26" t="s">
        <v>92</v>
      </c>
      <c r="B34" s="27" t="s">
        <v>21</v>
      </c>
      <c r="C34" s="27" t="s">
        <v>93</v>
      </c>
      <c r="D34" s="27" t="s">
        <v>94</v>
      </c>
      <c r="E34" s="28" t="s">
        <v>36</v>
      </c>
      <c r="F34" s="26" t="s">
        <v>923</v>
      </c>
      <c r="G34" s="26" t="s">
        <v>25</v>
      </c>
      <c r="H34" s="26">
        <v>0.87</v>
      </c>
      <c r="I34" s="26" t="s">
        <v>25</v>
      </c>
      <c r="J34" s="26" t="s">
        <v>950</v>
      </c>
      <c r="K34" s="26" t="s">
        <v>25</v>
      </c>
      <c r="L34" s="29">
        <v>6773.6531806319999</v>
      </c>
      <c r="M34" s="26" t="s">
        <v>951</v>
      </c>
      <c r="N34" s="29">
        <v>777619.31231730001</v>
      </c>
      <c r="O34" s="26" t="s">
        <v>952</v>
      </c>
    </row>
    <row r="35" spans="1:15" ht="26.1" customHeight="1" x14ac:dyDescent="0.2">
      <c r="A35" s="26" t="s">
        <v>95</v>
      </c>
      <c r="B35" s="27" t="s">
        <v>21</v>
      </c>
      <c r="C35" s="27" t="s">
        <v>96</v>
      </c>
      <c r="D35" s="27" t="s">
        <v>23</v>
      </c>
      <c r="E35" s="28" t="s">
        <v>39</v>
      </c>
      <c r="F35" s="26" t="s">
        <v>953</v>
      </c>
      <c r="G35" s="26" t="s">
        <v>25</v>
      </c>
      <c r="H35" s="26">
        <v>139.26</v>
      </c>
      <c r="I35" s="26" t="s">
        <v>25</v>
      </c>
      <c r="J35" s="26" t="s">
        <v>954</v>
      </c>
      <c r="K35" s="26" t="s">
        <v>25</v>
      </c>
      <c r="L35" s="29">
        <v>6595.9271144579998</v>
      </c>
      <c r="M35" s="26" t="s">
        <v>817</v>
      </c>
      <c r="N35" s="29">
        <v>784215.23943179997</v>
      </c>
      <c r="O35" s="26" t="s">
        <v>955</v>
      </c>
    </row>
    <row r="36" spans="1:15" ht="51.95" customHeight="1" x14ac:dyDescent="0.2">
      <c r="A36" s="26" t="s">
        <v>26</v>
      </c>
      <c r="B36" s="27" t="s">
        <v>21</v>
      </c>
      <c r="C36" s="27" t="s">
        <v>27</v>
      </c>
      <c r="D36" s="27" t="s">
        <v>28</v>
      </c>
      <c r="E36" s="28" t="s">
        <v>29</v>
      </c>
      <c r="F36" s="26" t="s">
        <v>956</v>
      </c>
      <c r="G36" s="26" t="s">
        <v>25</v>
      </c>
      <c r="H36" s="29">
        <v>746431.51</v>
      </c>
      <c r="I36" s="26" t="s">
        <v>25</v>
      </c>
      <c r="J36" s="26" t="s">
        <v>957</v>
      </c>
      <c r="K36" s="26" t="s">
        <v>25</v>
      </c>
      <c r="L36" s="29">
        <v>6324.8127568339996</v>
      </c>
      <c r="M36" s="26" t="s">
        <v>958</v>
      </c>
      <c r="N36" s="29">
        <v>790540.05218859995</v>
      </c>
      <c r="O36" s="26" t="s">
        <v>959</v>
      </c>
    </row>
    <row r="37" spans="1:15" ht="26.1" customHeight="1" x14ac:dyDescent="0.2">
      <c r="A37" s="26" t="s">
        <v>154</v>
      </c>
      <c r="B37" s="27" t="s">
        <v>21</v>
      </c>
      <c r="C37" s="27" t="s">
        <v>155</v>
      </c>
      <c r="D37" s="27" t="s">
        <v>23</v>
      </c>
      <c r="E37" s="28" t="s">
        <v>91</v>
      </c>
      <c r="F37" s="26" t="s">
        <v>960</v>
      </c>
      <c r="G37" s="26" t="s">
        <v>25</v>
      </c>
      <c r="H37" s="26">
        <v>56.99</v>
      </c>
      <c r="I37" s="26" t="s">
        <v>25</v>
      </c>
      <c r="J37" s="26" t="s">
        <v>961</v>
      </c>
      <c r="K37" s="26" t="s">
        <v>25</v>
      </c>
      <c r="L37" s="29">
        <v>6103.6289999999999</v>
      </c>
      <c r="M37" s="26" t="s">
        <v>962</v>
      </c>
      <c r="N37" s="29">
        <v>796643.68118860002</v>
      </c>
      <c r="O37" s="26" t="s">
        <v>963</v>
      </c>
    </row>
    <row r="38" spans="1:15" ht="26.1" customHeight="1" x14ac:dyDescent="0.2">
      <c r="A38" s="26" t="s">
        <v>142</v>
      </c>
      <c r="B38" s="27" t="s">
        <v>21</v>
      </c>
      <c r="C38" s="27" t="s">
        <v>143</v>
      </c>
      <c r="D38" s="27" t="s">
        <v>23</v>
      </c>
      <c r="E38" s="28" t="s">
        <v>51</v>
      </c>
      <c r="F38" s="26" t="s">
        <v>964</v>
      </c>
      <c r="G38" s="26" t="s">
        <v>25</v>
      </c>
      <c r="H38" s="26">
        <v>9.48</v>
      </c>
      <c r="I38" s="26" t="s">
        <v>25</v>
      </c>
      <c r="J38" s="26" t="s">
        <v>965</v>
      </c>
      <c r="K38" s="26" t="s">
        <v>25</v>
      </c>
      <c r="L38" s="29">
        <v>5917.9111840080004</v>
      </c>
      <c r="M38" s="26" t="s">
        <v>966</v>
      </c>
      <c r="N38" s="29">
        <v>802561.59237259999</v>
      </c>
      <c r="O38" s="26" t="s">
        <v>967</v>
      </c>
    </row>
    <row r="39" spans="1:15" ht="51.95" customHeight="1" x14ac:dyDescent="0.2">
      <c r="A39" s="26" t="s">
        <v>130</v>
      </c>
      <c r="B39" s="27" t="s">
        <v>21</v>
      </c>
      <c r="C39" s="27" t="s">
        <v>131</v>
      </c>
      <c r="D39" s="27" t="s">
        <v>23</v>
      </c>
      <c r="E39" s="28" t="s">
        <v>51</v>
      </c>
      <c r="F39" s="26" t="s">
        <v>132</v>
      </c>
      <c r="G39" s="26" t="s">
        <v>25</v>
      </c>
      <c r="H39" s="26">
        <v>21.37</v>
      </c>
      <c r="I39" s="26" t="s">
        <v>25</v>
      </c>
      <c r="J39" s="26" t="s">
        <v>968</v>
      </c>
      <c r="K39" s="26" t="s">
        <v>25</v>
      </c>
      <c r="L39" s="29">
        <v>5373.3796499999999</v>
      </c>
      <c r="M39" s="26" t="s">
        <v>969</v>
      </c>
      <c r="N39" s="29">
        <v>807934.97202260001</v>
      </c>
      <c r="O39" s="26" t="s">
        <v>970</v>
      </c>
    </row>
    <row r="40" spans="1:15" ht="51.95" customHeight="1" x14ac:dyDescent="0.2">
      <c r="A40" s="30" t="s">
        <v>173</v>
      </c>
      <c r="B40" s="31" t="s">
        <v>21</v>
      </c>
      <c r="C40" s="31" t="s">
        <v>174</v>
      </c>
      <c r="D40" s="31" t="s">
        <v>28</v>
      </c>
      <c r="E40" s="32" t="s">
        <v>57</v>
      </c>
      <c r="F40" s="30" t="s">
        <v>971</v>
      </c>
      <c r="G40" s="30" t="s">
        <v>25</v>
      </c>
      <c r="H40" s="30">
        <v>26.62</v>
      </c>
      <c r="I40" s="30" t="s">
        <v>25</v>
      </c>
      <c r="J40" s="30" t="s">
        <v>972</v>
      </c>
      <c r="K40" s="30" t="s">
        <v>25</v>
      </c>
      <c r="L40" s="33">
        <v>5207.6892340000004</v>
      </c>
      <c r="M40" s="30" t="s">
        <v>973</v>
      </c>
      <c r="N40" s="33">
        <v>813142.66125660005</v>
      </c>
      <c r="O40" s="30" t="s">
        <v>974</v>
      </c>
    </row>
    <row r="41" spans="1:15" ht="65.099999999999994" customHeight="1" x14ac:dyDescent="0.2">
      <c r="A41" s="30" t="s">
        <v>175</v>
      </c>
      <c r="B41" s="31" t="s">
        <v>21</v>
      </c>
      <c r="C41" s="31" t="s">
        <v>176</v>
      </c>
      <c r="D41" s="31" t="s">
        <v>28</v>
      </c>
      <c r="E41" s="32" t="s">
        <v>177</v>
      </c>
      <c r="F41" s="30" t="s">
        <v>178</v>
      </c>
      <c r="G41" s="30" t="s">
        <v>25</v>
      </c>
      <c r="H41" s="30">
        <v>30</v>
      </c>
      <c r="I41" s="30" t="s">
        <v>25</v>
      </c>
      <c r="J41" s="30" t="s">
        <v>975</v>
      </c>
      <c r="K41" s="30" t="s">
        <v>25</v>
      </c>
      <c r="L41" s="33">
        <v>4800</v>
      </c>
      <c r="M41" s="30" t="s">
        <v>113</v>
      </c>
      <c r="N41" s="33">
        <v>817942.66125660005</v>
      </c>
      <c r="O41" s="30" t="s">
        <v>976</v>
      </c>
    </row>
    <row r="42" spans="1:15" ht="26.1" customHeight="1" x14ac:dyDescent="0.2">
      <c r="A42" s="30" t="s">
        <v>119</v>
      </c>
      <c r="B42" s="31" t="s">
        <v>21</v>
      </c>
      <c r="C42" s="31" t="s">
        <v>120</v>
      </c>
      <c r="D42" s="31" t="s">
        <v>23</v>
      </c>
      <c r="E42" s="32" t="s">
        <v>32</v>
      </c>
      <c r="F42" s="30" t="s">
        <v>977</v>
      </c>
      <c r="G42" s="30" t="s">
        <v>25</v>
      </c>
      <c r="H42" s="30">
        <v>16</v>
      </c>
      <c r="I42" s="30" t="s">
        <v>25</v>
      </c>
      <c r="J42" s="30" t="s">
        <v>975</v>
      </c>
      <c r="K42" s="30" t="s">
        <v>25</v>
      </c>
      <c r="L42" s="33">
        <v>4800</v>
      </c>
      <c r="M42" s="30" t="s">
        <v>113</v>
      </c>
      <c r="N42" s="33">
        <v>822742.66125660005</v>
      </c>
      <c r="O42" s="30" t="s">
        <v>978</v>
      </c>
    </row>
    <row r="43" spans="1:15" ht="39" customHeight="1" x14ac:dyDescent="0.2">
      <c r="A43" s="30" t="s">
        <v>362</v>
      </c>
      <c r="B43" s="31" t="s">
        <v>21</v>
      </c>
      <c r="C43" s="31" t="s">
        <v>363</v>
      </c>
      <c r="D43" s="31" t="s">
        <v>23</v>
      </c>
      <c r="E43" s="32" t="s">
        <v>29</v>
      </c>
      <c r="F43" s="30" t="s">
        <v>979</v>
      </c>
      <c r="G43" s="30" t="s">
        <v>25</v>
      </c>
      <c r="H43" s="30">
        <v>1.1000000000000001</v>
      </c>
      <c r="I43" s="30" t="s">
        <v>25</v>
      </c>
      <c r="J43" s="30" t="s">
        <v>980</v>
      </c>
      <c r="K43" s="30" t="s">
        <v>25</v>
      </c>
      <c r="L43" s="33">
        <v>4749.58572</v>
      </c>
      <c r="M43" s="30" t="s">
        <v>113</v>
      </c>
      <c r="N43" s="33">
        <v>827492.24697660003</v>
      </c>
      <c r="O43" s="30" t="s">
        <v>981</v>
      </c>
    </row>
    <row r="44" spans="1:15" ht="24" customHeight="1" x14ac:dyDescent="0.2">
      <c r="A44" s="30" t="s">
        <v>134</v>
      </c>
      <c r="B44" s="31" t="s">
        <v>21</v>
      </c>
      <c r="C44" s="31" t="s">
        <v>135</v>
      </c>
      <c r="D44" s="31" t="s">
        <v>35</v>
      </c>
      <c r="E44" s="32" t="s">
        <v>36</v>
      </c>
      <c r="F44" s="30" t="s">
        <v>982</v>
      </c>
      <c r="G44" s="30" t="s">
        <v>25</v>
      </c>
      <c r="H44" s="30">
        <v>19.38</v>
      </c>
      <c r="I44" s="30" t="s">
        <v>25</v>
      </c>
      <c r="J44" s="30" t="s">
        <v>983</v>
      </c>
      <c r="K44" s="30" t="s">
        <v>25</v>
      </c>
      <c r="L44" s="33">
        <v>4692.6093467760002</v>
      </c>
      <c r="M44" s="30" t="s">
        <v>818</v>
      </c>
      <c r="N44" s="33">
        <v>832184.85632340005</v>
      </c>
      <c r="O44" s="30" t="s">
        <v>984</v>
      </c>
    </row>
    <row r="45" spans="1:15" ht="26.1" customHeight="1" x14ac:dyDescent="0.2">
      <c r="A45" s="30" t="s">
        <v>985</v>
      </c>
      <c r="B45" s="31" t="s">
        <v>542</v>
      </c>
      <c r="C45" s="31" t="s">
        <v>986</v>
      </c>
      <c r="D45" s="31" t="s">
        <v>23</v>
      </c>
      <c r="E45" s="32" t="s">
        <v>91</v>
      </c>
      <c r="F45" s="30" t="s">
        <v>987</v>
      </c>
      <c r="G45" s="30" t="s">
        <v>25</v>
      </c>
      <c r="H45" s="30">
        <v>20.64</v>
      </c>
      <c r="I45" s="30" t="s">
        <v>25</v>
      </c>
      <c r="J45" s="30" t="s">
        <v>988</v>
      </c>
      <c r="K45" s="30" t="s">
        <v>25</v>
      </c>
      <c r="L45" s="33">
        <v>4496.9399999999996</v>
      </c>
      <c r="M45" s="30" t="s">
        <v>118</v>
      </c>
      <c r="N45" s="33">
        <v>836681.79632339999</v>
      </c>
      <c r="O45" s="30" t="s">
        <v>989</v>
      </c>
    </row>
    <row r="46" spans="1:15" ht="24" customHeight="1" x14ac:dyDescent="0.2">
      <c r="A46" s="30" t="s">
        <v>168</v>
      </c>
      <c r="B46" s="31" t="s">
        <v>21</v>
      </c>
      <c r="C46" s="31" t="s">
        <v>169</v>
      </c>
      <c r="D46" s="31" t="s">
        <v>23</v>
      </c>
      <c r="E46" s="32" t="s">
        <v>51</v>
      </c>
      <c r="F46" s="30" t="s">
        <v>990</v>
      </c>
      <c r="G46" s="30" t="s">
        <v>25</v>
      </c>
      <c r="H46" s="30">
        <v>10.02</v>
      </c>
      <c r="I46" s="30" t="s">
        <v>25</v>
      </c>
      <c r="J46" s="30" t="s">
        <v>991</v>
      </c>
      <c r="K46" s="30" t="s">
        <v>25</v>
      </c>
      <c r="L46" s="33">
        <v>4455.328872</v>
      </c>
      <c r="M46" s="30" t="s">
        <v>118</v>
      </c>
      <c r="N46" s="33">
        <v>841137.12519539997</v>
      </c>
      <c r="O46" s="30" t="s">
        <v>992</v>
      </c>
    </row>
    <row r="47" spans="1:15" ht="24" customHeight="1" x14ac:dyDescent="0.2">
      <c r="A47" s="30" t="s">
        <v>151</v>
      </c>
      <c r="B47" s="31" t="s">
        <v>21</v>
      </c>
      <c r="C47" s="31" t="s">
        <v>152</v>
      </c>
      <c r="D47" s="31" t="s">
        <v>35</v>
      </c>
      <c r="E47" s="32" t="s">
        <v>36</v>
      </c>
      <c r="F47" s="30" t="s">
        <v>153</v>
      </c>
      <c r="G47" s="30" t="s">
        <v>25</v>
      </c>
      <c r="H47" s="30">
        <v>25.51</v>
      </c>
      <c r="I47" s="30" t="s">
        <v>25</v>
      </c>
      <c r="J47" s="30" t="s">
        <v>993</v>
      </c>
      <c r="K47" s="30" t="s">
        <v>25</v>
      </c>
      <c r="L47" s="33">
        <v>4366.5507815999999</v>
      </c>
      <c r="M47" s="30" t="s">
        <v>819</v>
      </c>
      <c r="N47" s="33">
        <v>845503.67597700004</v>
      </c>
      <c r="O47" s="30" t="s">
        <v>994</v>
      </c>
    </row>
    <row r="48" spans="1:15" ht="39" customHeight="1" x14ac:dyDescent="0.2">
      <c r="A48" s="30" t="s">
        <v>128</v>
      </c>
      <c r="B48" s="31" t="s">
        <v>21</v>
      </c>
      <c r="C48" s="31" t="s">
        <v>129</v>
      </c>
      <c r="D48" s="31" t="s">
        <v>23</v>
      </c>
      <c r="E48" s="32" t="s">
        <v>39</v>
      </c>
      <c r="F48" s="30" t="s">
        <v>995</v>
      </c>
      <c r="G48" s="30" t="s">
        <v>25</v>
      </c>
      <c r="H48" s="30">
        <v>653.5</v>
      </c>
      <c r="I48" s="30" t="s">
        <v>25</v>
      </c>
      <c r="J48" s="30" t="s">
        <v>996</v>
      </c>
      <c r="K48" s="30" t="s">
        <v>25</v>
      </c>
      <c r="L48" s="33">
        <v>4243.0447999999997</v>
      </c>
      <c r="M48" s="30" t="s">
        <v>123</v>
      </c>
      <c r="N48" s="33">
        <v>849746.72077699995</v>
      </c>
      <c r="O48" s="30" t="s">
        <v>997</v>
      </c>
    </row>
    <row r="49" spans="1:15" ht="39" customHeight="1" x14ac:dyDescent="0.2">
      <c r="A49" s="30" t="s">
        <v>268</v>
      </c>
      <c r="B49" s="31" t="s">
        <v>269</v>
      </c>
      <c r="C49" s="31" t="s">
        <v>270</v>
      </c>
      <c r="D49" s="31" t="s">
        <v>23</v>
      </c>
      <c r="E49" s="32" t="s">
        <v>29</v>
      </c>
      <c r="F49" s="30" t="s">
        <v>271</v>
      </c>
      <c r="G49" s="30" t="s">
        <v>25</v>
      </c>
      <c r="H49" s="30">
        <v>688.71</v>
      </c>
      <c r="I49" s="30" t="s">
        <v>25</v>
      </c>
      <c r="J49" s="30" t="s">
        <v>998</v>
      </c>
      <c r="K49" s="30" t="s">
        <v>25</v>
      </c>
      <c r="L49" s="33">
        <v>4132.26</v>
      </c>
      <c r="M49" s="30" t="s">
        <v>999</v>
      </c>
      <c r="N49" s="33">
        <v>853878.98077699996</v>
      </c>
      <c r="O49" s="30" t="s">
        <v>1000</v>
      </c>
    </row>
    <row r="50" spans="1:15" ht="24" customHeight="1" x14ac:dyDescent="0.2">
      <c r="A50" s="30" t="s">
        <v>140</v>
      </c>
      <c r="B50" s="31" t="s">
        <v>21</v>
      </c>
      <c r="C50" s="31" t="s">
        <v>141</v>
      </c>
      <c r="D50" s="31" t="s">
        <v>35</v>
      </c>
      <c r="E50" s="32" t="s">
        <v>36</v>
      </c>
      <c r="F50" s="30" t="s">
        <v>1001</v>
      </c>
      <c r="G50" s="30" t="s">
        <v>25</v>
      </c>
      <c r="H50" s="30">
        <v>15.11</v>
      </c>
      <c r="I50" s="30" t="s">
        <v>25</v>
      </c>
      <c r="J50" s="30" t="s">
        <v>1002</v>
      </c>
      <c r="K50" s="30" t="s">
        <v>25</v>
      </c>
      <c r="L50" s="33">
        <v>4074.5098343690001</v>
      </c>
      <c r="M50" s="30" t="s">
        <v>1003</v>
      </c>
      <c r="N50" s="33">
        <v>857953.49061139999</v>
      </c>
      <c r="O50" s="30" t="s">
        <v>1004</v>
      </c>
    </row>
    <row r="51" spans="1:15" ht="24" customHeight="1" x14ac:dyDescent="0.2">
      <c r="A51" s="30" t="s">
        <v>111</v>
      </c>
      <c r="B51" s="31" t="s">
        <v>21</v>
      </c>
      <c r="C51" s="31" t="s">
        <v>112</v>
      </c>
      <c r="D51" s="31" t="s">
        <v>35</v>
      </c>
      <c r="E51" s="32" t="s">
        <v>36</v>
      </c>
      <c r="F51" s="30" t="s">
        <v>1005</v>
      </c>
      <c r="G51" s="30" t="s">
        <v>25</v>
      </c>
      <c r="H51" s="30">
        <v>16.95</v>
      </c>
      <c r="I51" s="30" t="s">
        <v>25</v>
      </c>
      <c r="J51" s="30" t="s">
        <v>1006</v>
      </c>
      <c r="K51" s="30" t="s">
        <v>25</v>
      </c>
      <c r="L51" s="33">
        <v>3599.549505765</v>
      </c>
      <c r="M51" s="30" t="s">
        <v>1007</v>
      </c>
      <c r="N51" s="33">
        <v>861553.0401172</v>
      </c>
      <c r="O51" s="30" t="s">
        <v>1008</v>
      </c>
    </row>
    <row r="52" spans="1:15" ht="26.1" customHeight="1" x14ac:dyDescent="0.2">
      <c r="A52" s="30" t="s">
        <v>208</v>
      </c>
      <c r="B52" s="31" t="s">
        <v>21</v>
      </c>
      <c r="C52" s="31" t="s">
        <v>209</v>
      </c>
      <c r="D52" s="31" t="s">
        <v>23</v>
      </c>
      <c r="E52" s="32" t="s">
        <v>51</v>
      </c>
      <c r="F52" s="30" t="s">
        <v>1009</v>
      </c>
      <c r="G52" s="30" t="s">
        <v>25</v>
      </c>
      <c r="H52" s="30">
        <v>24.95</v>
      </c>
      <c r="I52" s="30" t="s">
        <v>25</v>
      </c>
      <c r="J52" s="30" t="s">
        <v>1010</v>
      </c>
      <c r="K52" s="30" t="s">
        <v>25</v>
      </c>
      <c r="L52" s="33">
        <v>3530.9951723700001</v>
      </c>
      <c r="M52" s="30" t="s">
        <v>1007</v>
      </c>
      <c r="N52" s="33">
        <v>865084.03528960003</v>
      </c>
      <c r="O52" s="30" t="s">
        <v>1011</v>
      </c>
    </row>
    <row r="53" spans="1:15" ht="39" customHeight="1" x14ac:dyDescent="0.2">
      <c r="A53" s="30" t="s">
        <v>185</v>
      </c>
      <c r="B53" s="31" t="s">
        <v>21</v>
      </c>
      <c r="C53" s="31" t="s">
        <v>186</v>
      </c>
      <c r="D53" s="31" t="s">
        <v>23</v>
      </c>
      <c r="E53" s="32" t="s">
        <v>29</v>
      </c>
      <c r="F53" s="30" t="s">
        <v>187</v>
      </c>
      <c r="G53" s="30" t="s">
        <v>25</v>
      </c>
      <c r="H53" s="30">
        <v>71.489999999999995</v>
      </c>
      <c r="I53" s="30" t="s">
        <v>25</v>
      </c>
      <c r="J53" s="30" t="s">
        <v>1012</v>
      </c>
      <c r="K53" s="30" t="s">
        <v>25</v>
      </c>
      <c r="L53" s="33">
        <v>3464.8271909999999</v>
      </c>
      <c r="M53" s="30" t="s">
        <v>133</v>
      </c>
      <c r="N53" s="33">
        <v>868548.86248060002</v>
      </c>
      <c r="O53" s="30" t="s">
        <v>1013</v>
      </c>
    </row>
    <row r="54" spans="1:15" ht="26.1" customHeight="1" x14ac:dyDescent="0.2">
      <c r="A54" s="30" t="s">
        <v>126</v>
      </c>
      <c r="B54" s="31" t="s">
        <v>21</v>
      </c>
      <c r="C54" s="31" t="s">
        <v>127</v>
      </c>
      <c r="D54" s="31" t="s">
        <v>28</v>
      </c>
      <c r="E54" s="32" t="s">
        <v>36</v>
      </c>
      <c r="F54" s="30" t="s">
        <v>1014</v>
      </c>
      <c r="G54" s="30" t="s">
        <v>25</v>
      </c>
      <c r="H54" s="30">
        <v>1.25</v>
      </c>
      <c r="I54" s="30" t="s">
        <v>25</v>
      </c>
      <c r="J54" s="30" t="s">
        <v>1015</v>
      </c>
      <c r="K54" s="30" t="s">
        <v>25</v>
      </c>
      <c r="L54" s="33">
        <v>3380.2855077499999</v>
      </c>
      <c r="M54" s="30" t="s">
        <v>1016</v>
      </c>
      <c r="N54" s="33">
        <v>871929.14798839996</v>
      </c>
      <c r="O54" s="30" t="s">
        <v>1017</v>
      </c>
    </row>
    <row r="55" spans="1:15" ht="26.1" customHeight="1" x14ac:dyDescent="0.2">
      <c r="A55" s="30" t="s">
        <v>162</v>
      </c>
      <c r="B55" s="31" t="s">
        <v>21</v>
      </c>
      <c r="C55" s="31" t="s">
        <v>163</v>
      </c>
      <c r="D55" s="31" t="s">
        <v>23</v>
      </c>
      <c r="E55" s="32" t="s">
        <v>91</v>
      </c>
      <c r="F55" s="30" t="s">
        <v>1018</v>
      </c>
      <c r="G55" s="30" t="s">
        <v>25</v>
      </c>
      <c r="H55" s="30">
        <v>3.92</v>
      </c>
      <c r="I55" s="30" t="s">
        <v>25</v>
      </c>
      <c r="J55" s="30" t="s">
        <v>1019</v>
      </c>
      <c r="K55" s="30" t="s">
        <v>25</v>
      </c>
      <c r="L55" s="33">
        <v>3375.3633140080001</v>
      </c>
      <c r="M55" s="30" t="s">
        <v>1016</v>
      </c>
      <c r="N55" s="33">
        <v>875304.51130240003</v>
      </c>
      <c r="O55" s="30" t="s">
        <v>1020</v>
      </c>
    </row>
    <row r="56" spans="1:15" ht="39" customHeight="1" x14ac:dyDescent="0.2">
      <c r="A56" s="30" t="s">
        <v>210</v>
      </c>
      <c r="B56" s="31" t="s">
        <v>21</v>
      </c>
      <c r="C56" s="31" t="s">
        <v>211</v>
      </c>
      <c r="D56" s="31" t="s">
        <v>28</v>
      </c>
      <c r="E56" s="32" t="s">
        <v>57</v>
      </c>
      <c r="F56" s="30" t="s">
        <v>1021</v>
      </c>
      <c r="G56" s="30" t="s">
        <v>25</v>
      </c>
      <c r="H56" s="30">
        <v>24</v>
      </c>
      <c r="I56" s="30" t="s">
        <v>25</v>
      </c>
      <c r="J56" s="30" t="s">
        <v>1022</v>
      </c>
      <c r="K56" s="30" t="s">
        <v>25</v>
      </c>
      <c r="L56" s="33">
        <v>3310.8240000000001</v>
      </c>
      <c r="M56" s="30" t="s">
        <v>1016</v>
      </c>
      <c r="N56" s="33">
        <v>878615.33530240005</v>
      </c>
      <c r="O56" s="30" t="s">
        <v>1023</v>
      </c>
    </row>
    <row r="57" spans="1:15" ht="24" customHeight="1" x14ac:dyDescent="0.2">
      <c r="A57" s="30" t="s">
        <v>179</v>
      </c>
      <c r="B57" s="31" t="s">
        <v>21</v>
      </c>
      <c r="C57" s="31" t="s">
        <v>180</v>
      </c>
      <c r="D57" s="31" t="s">
        <v>181</v>
      </c>
      <c r="E57" s="32" t="s">
        <v>39</v>
      </c>
      <c r="F57" s="30" t="s">
        <v>178</v>
      </c>
      <c r="G57" s="30" t="s">
        <v>25</v>
      </c>
      <c r="H57" s="30">
        <v>20.62</v>
      </c>
      <c r="I57" s="30" t="s">
        <v>25</v>
      </c>
      <c r="J57" s="30" t="s">
        <v>1024</v>
      </c>
      <c r="K57" s="30" t="s">
        <v>25</v>
      </c>
      <c r="L57" s="33">
        <v>3299.2</v>
      </c>
      <c r="M57" s="30" t="s">
        <v>1016</v>
      </c>
      <c r="N57" s="33">
        <v>881914.53530240001</v>
      </c>
      <c r="O57" s="30" t="s">
        <v>822</v>
      </c>
    </row>
    <row r="58" spans="1:15" ht="24" customHeight="1" x14ac:dyDescent="0.2">
      <c r="A58" s="30" t="s">
        <v>149</v>
      </c>
      <c r="B58" s="31" t="s">
        <v>21</v>
      </c>
      <c r="C58" s="31" t="s">
        <v>150</v>
      </c>
      <c r="D58" s="31" t="s">
        <v>35</v>
      </c>
      <c r="E58" s="32" t="s">
        <v>36</v>
      </c>
      <c r="F58" s="30" t="s">
        <v>1025</v>
      </c>
      <c r="G58" s="30" t="s">
        <v>25</v>
      </c>
      <c r="H58" s="30">
        <v>15.11</v>
      </c>
      <c r="I58" s="30" t="s">
        <v>25</v>
      </c>
      <c r="J58" s="30" t="s">
        <v>1026</v>
      </c>
      <c r="K58" s="30" t="s">
        <v>25</v>
      </c>
      <c r="L58" s="33">
        <v>3294.528888882</v>
      </c>
      <c r="M58" s="30" t="s">
        <v>1027</v>
      </c>
      <c r="N58" s="33">
        <v>885209.06419129996</v>
      </c>
      <c r="O58" s="30" t="s">
        <v>1028</v>
      </c>
    </row>
    <row r="59" spans="1:15" ht="26.1" customHeight="1" x14ac:dyDescent="0.2">
      <c r="A59" s="30" t="s">
        <v>156</v>
      </c>
      <c r="B59" s="31" t="s">
        <v>21</v>
      </c>
      <c r="C59" s="31" t="s">
        <v>157</v>
      </c>
      <c r="D59" s="31" t="s">
        <v>23</v>
      </c>
      <c r="E59" s="32" t="s">
        <v>32</v>
      </c>
      <c r="F59" s="30" t="s">
        <v>158</v>
      </c>
      <c r="G59" s="30" t="s">
        <v>25</v>
      </c>
      <c r="H59" s="30">
        <v>8.77</v>
      </c>
      <c r="I59" s="30" t="s">
        <v>25</v>
      </c>
      <c r="J59" s="30" t="s">
        <v>1029</v>
      </c>
      <c r="K59" s="30" t="s">
        <v>25</v>
      </c>
      <c r="L59" s="33">
        <v>3232.6219999999998</v>
      </c>
      <c r="M59" s="30" t="s">
        <v>1027</v>
      </c>
      <c r="N59" s="33">
        <v>888441.68619130005</v>
      </c>
      <c r="O59" s="30" t="s">
        <v>1030</v>
      </c>
    </row>
    <row r="60" spans="1:15" ht="26.1" customHeight="1" x14ac:dyDescent="0.2">
      <c r="A60" s="30" t="s">
        <v>165</v>
      </c>
      <c r="B60" s="31" t="s">
        <v>21</v>
      </c>
      <c r="C60" s="31" t="s">
        <v>166</v>
      </c>
      <c r="D60" s="31" t="s">
        <v>23</v>
      </c>
      <c r="E60" s="32" t="s">
        <v>91</v>
      </c>
      <c r="F60" s="30" t="s">
        <v>1031</v>
      </c>
      <c r="G60" s="30" t="s">
        <v>25</v>
      </c>
      <c r="H60" s="30">
        <v>23.2</v>
      </c>
      <c r="I60" s="30" t="s">
        <v>25</v>
      </c>
      <c r="J60" s="30" t="s">
        <v>1032</v>
      </c>
      <c r="K60" s="30" t="s">
        <v>25</v>
      </c>
      <c r="L60" s="33">
        <v>3199.9108080000001</v>
      </c>
      <c r="M60" s="30" t="s">
        <v>1027</v>
      </c>
      <c r="N60" s="33">
        <v>891641.59699929995</v>
      </c>
      <c r="O60" s="30" t="s">
        <v>1033</v>
      </c>
    </row>
    <row r="61" spans="1:15" ht="26.1" customHeight="1" x14ac:dyDescent="0.2">
      <c r="A61" s="30" t="s">
        <v>227</v>
      </c>
      <c r="B61" s="31" t="s">
        <v>21</v>
      </c>
      <c r="C61" s="31" t="s">
        <v>228</v>
      </c>
      <c r="D61" s="31" t="s">
        <v>23</v>
      </c>
      <c r="E61" s="32" t="s">
        <v>91</v>
      </c>
      <c r="F61" s="30" t="s">
        <v>1034</v>
      </c>
      <c r="G61" s="30" t="s">
        <v>25</v>
      </c>
      <c r="H61" s="30">
        <v>11.2</v>
      </c>
      <c r="I61" s="30" t="s">
        <v>25</v>
      </c>
      <c r="J61" s="30" t="s">
        <v>1035</v>
      </c>
      <c r="K61" s="30" t="s">
        <v>25</v>
      </c>
      <c r="L61" s="33">
        <v>3182.8780211200001</v>
      </c>
      <c r="M61" s="30" t="s">
        <v>138</v>
      </c>
      <c r="N61" s="33">
        <v>894824.47502040002</v>
      </c>
      <c r="O61" s="30" t="s">
        <v>1036</v>
      </c>
    </row>
    <row r="62" spans="1:15" ht="51.95" customHeight="1" x14ac:dyDescent="0.2">
      <c r="A62" s="30" t="s">
        <v>1037</v>
      </c>
      <c r="B62" s="31" t="s">
        <v>21</v>
      </c>
      <c r="C62" s="31" t="s">
        <v>1038</v>
      </c>
      <c r="D62" s="31" t="s">
        <v>23</v>
      </c>
      <c r="E62" s="32" t="s">
        <v>91</v>
      </c>
      <c r="F62" s="30" t="s">
        <v>1039</v>
      </c>
      <c r="G62" s="30" t="s">
        <v>25</v>
      </c>
      <c r="H62" s="30">
        <v>14.18</v>
      </c>
      <c r="I62" s="30" t="s">
        <v>25</v>
      </c>
      <c r="J62" s="30" t="s">
        <v>1040</v>
      </c>
      <c r="K62" s="30" t="s">
        <v>25</v>
      </c>
      <c r="L62" s="33">
        <v>3131.0149000000001</v>
      </c>
      <c r="M62" s="30" t="s">
        <v>138</v>
      </c>
      <c r="N62" s="33">
        <v>897955.48992039997</v>
      </c>
      <c r="O62" s="30" t="s">
        <v>1041</v>
      </c>
    </row>
    <row r="63" spans="1:15" ht="39" customHeight="1" x14ac:dyDescent="0.2">
      <c r="A63" s="30" t="s">
        <v>197</v>
      </c>
      <c r="B63" s="31" t="s">
        <v>21</v>
      </c>
      <c r="C63" s="31" t="s">
        <v>198</v>
      </c>
      <c r="D63" s="31" t="s">
        <v>23</v>
      </c>
      <c r="E63" s="32" t="s">
        <v>29</v>
      </c>
      <c r="F63" s="30" t="s">
        <v>1042</v>
      </c>
      <c r="G63" s="30" t="s">
        <v>25</v>
      </c>
      <c r="H63" s="30">
        <v>0.22</v>
      </c>
      <c r="I63" s="30" t="s">
        <v>25</v>
      </c>
      <c r="J63" s="30" t="s">
        <v>1043</v>
      </c>
      <c r="K63" s="30" t="s">
        <v>25</v>
      </c>
      <c r="L63" s="33">
        <v>3073.5790127680002</v>
      </c>
      <c r="M63" s="30" t="s">
        <v>820</v>
      </c>
      <c r="N63" s="33">
        <v>901029.06893319997</v>
      </c>
      <c r="O63" s="30" t="s">
        <v>1044</v>
      </c>
    </row>
    <row r="64" spans="1:15" ht="26.1" customHeight="1" x14ac:dyDescent="0.2">
      <c r="A64" s="30" t="s">
        <v>203</v>
      </c>
      <c r="B64" s="31" t="s">
        <v>21</v>
      </c>
      <c r="C64" s="31" t="s">
        <v>204</v>
      </c>
      <c r="D64" s="31" t="s">
        <v>23</v>
      </c>
      <c r="E64" s="32" t="s">
        <v>51</v>
      </c>
      <c r="F64" s="30" t="s">
        <v>1045</v>
      </c>
      <c r="G64" s="30" t="s">
        <v>25</v>
      </c>
      <c r="H64" s="30">
        <v>5.97</v>
      </c>
      <c r="I64" s="30" t="s">
        <v>25</v>
      </c>
      <c r="J64" s="30" t="s">
        <v>1046</v>
      </c>
      <c r="K64" s="30" t="s">
        <v>25</v>
      </c>
      <c r="L64" s="33">
        <v>2995.2869117760001</v>
      </c>
      <c r="M64" s="30" t="s">
        <v>820</v>
      </c>
      <c r="N64" s="33">
        <v>904024.35584500001</v>
      </c>
      <c r="O64" s="30" t="s">
        <v>1047</v>
      </c>
    </row>
    <row r="65" spans="1:15" ht="65.099999999999994" customHeight="1" x14ac:dyDescent="0.2">
      <c r="A65" s="30" t="s">
        <v>205</v>
      </c>
      <c r="B65" s="31" t="s">
        <v>21</v>
      </c>
      <c r="C65" s="31" t="s">
        <v>206</v>
      </c>
      <c r="D65" s="31" t="s">
        <v>28</v>
      </c>
      <c r="E65" s="32" t="s">
        <v>29</v>
      </c>
      <c r="F65" s="30" t="s">
        <v>207</v>
      </c>
      <c r="G65" s="30" t="s">
        <v>25</v>
      </c>
      <c r="H65" s="33">
        <v>1530670.05</v>
      </c>
      <c r="I65" s="30" t="s">
        <v>25</v>
      </c>
      <c r="J65" s="30" t="s">
        <v>1048</v>
      </c>
      <c r="K65" s="30" t="s">
        <v>25</v>
      </c>
      <c r="L65" s="33">
        <v>2952.35639244</v>
      </c>
      <c r="M65" s="30" t="s">
        <v>821</v>
      </c>
      <c r="N65" s="33">
        <v>906976.7122374</v>
      </c>
      <c r="O65" s="30" t="s">
        <v>1049</v>
      </c>
    </row>
    <row r="66" spans="1:15" ht="26.1" customHeight="1" x14ac:dyDescent="0.2">
      <c r="A66" s="30" t="s">
        <v>188</v>
      </c>
      <c r="B66" s="31" t="s">
        <v>21</v>
      </c>
      <c r="C66" s="31" t="s">
        <v>189</v>
      </c>
      <c r="D66" s="31" t="s">
        <v>23</v>
      </c>
      <c r="E66" s="32" t="s">
        <v>91</v>
      </c>
      <c r="F66" s="30" t="s">
        <v>190</v>
      </c>
      <c r="G66" s="30" t="s">
        <v>25</v>
      </c>
      <c r="H66" s="30">
        <v>9.32</v>
      </c>
      <c r="I66" s="30" t="s">
        <v>25</v>
      </c>
      <c r="J66" s="30" t="s">
        <v>1050</v>
      </c>
      <c r="K66" s="30" t="s">
        <v>25</v>
      </c>
      <c r="L66" s="33">
        <v>2904.5043719999999</v>
      </c>
      <c r="M66" s="30" t="s">
        <v>821</v>
      </c>
      <c r="N66" s="33">
        <v>909881.2166094</v>
      </c>
      <c r="O66" s="30" t="s">
        <v>1051</v>
      </c>
    </row>
    <row r="67" spans="1:15" ht="26.1" customHeight="1" x14ac:dyDescent="0.2">
      <c r="A67" s="30" t="s">
        <v>160</v>
      </c>
      <c r="B67" s="31" t="s">
        <v>21</v>
      </c>
      <c r="C67" s="31" t="s">
        <v>161</v>
      </c>
      <c r="D67" s="31" t="s">
        <v>28</v>
      </c>
      <c r="E67" s="32" t="s">
        <v>36</v>
      </c>
      <c r="F67" s="30" t="s">
        <v>1052</v>
      </c>
      <c r="G67" s="30" t="s">
        <v>25</v>
      </c>
      <c r="H67" s="30">
        <v>1.17</v>
      </c>
      <c r="I67" s="30" t="s">
        <v>25</v>
      </c>
      <c r="J67" s="30" t="s">
        <v>1053</v>
      </c>
      <c r="K67" s="30" t="s">
        <v>25</v>
      </c>
      <c r="L67" s="33">
        <v>2841.9950304720001</v>
      </c>
      <c r="M67" s="30" t="s">
        <v>139</v>
      </c>
      <c r="N67" s="33">
        <v>912723.21163989999</v>
      </c>
      <c r="O67" s="30" t="s">
        <v>1054</v>
      </c>
    </row>
    <row r="68" spans="1:15" ht="24" customHeight="1" x14ac:dyDescent="0.2">
      <c r="A68" s="30" t="s">
        <v>144</v>
      </c>
      <c r="B68" s="31" t="s">
        <v>21</v>
      </c>
      <c r="C68" s="31" t="s">
        <v>145</v>
      </c>
      <c r="D68" s="31" t="s">
        <v>23</v>
      </c>
      <c r="E68" s="32" t="s">
        <v>24</v>
      </c>
      <c r="F68" s="30" t="s">
        <v>1055</v>
      </c>
      <c r="G68" s="30" t="s">
        <v>25</v>
      </c>
      <c r="H68" s="30">
        <v>27.41</v>
      </c>
      <c r="I68" s="30" t="s">
        <v>25</v>
      </c>
      <c r="J68" s="30" t="s">
        <v>1056</v>
      </c>
      <c r="K68" s="30" t="s">
        <v>25</v>
      </c>
      <c r="L68" s="33">
        <v>2809.5237501039996</v>
      </c>
      <c r="M68" s="30" t="s">
        <v>139</v>
      </c>
      <c r="N68" s="33">
        <v>915532.73539000005</v>
      </c>
      <c r="O68" s="30" t="s">
        <v>1057</v>
      </c>
    </row>
    <row r="69" spans="1:15" ht="26.1" customHeight="1" x14ac:dyDescent="0.2">
      <c r="A69" s="30" t="s">
        <v>89</v>
      </c>
      <c r="B69" s="31" t="s">
        <v>21</v>
      </c>
      <c r="C69" s="31" t="s">
        <v>90</v>
      </c>
      <c r="D69" s="31" t="s">
        <v>23</v>
      </c>
      <c r="E69" s="32" t="s">
        <v>91</v>
      </c>
      <c r="F69" s="30" t="s">
        <v>1058</v>
      </c>
      <c r="G69" s="30" t="s">
        <v>25</v>
      </c>
      <c r="H69" s="30">
        <v>26.1</v>
      </c>
      <c r="I69" s="30" t="s">
        <v>25</v>
      </c>
      <c r="J69" s="30" t="s">
        <v>1059</v>
      </c>
      <c r="K69" s="30" t="s">
        <v>25</v>
      </c>
      <c r="L69" s="33">
        <v>2684.9759118299999</v>
      </c>
      <c r="M69" s="30" t="s">
        <v>146</v>
      </c>
      <c r="N69" s="33">
        <v>918217.71130179998</v>
      </c>
      <c r="O69" s="30" t="s">
        <v>823</v>
      </c>
    </row>
    <row r="70" spans="1:15" ht="39" customHeight="1" x14ac:dyDescent="0.2">
      <c r="A70" s="30" t="s">
        <v>97</v>
      </c>
      <c r="B70" s="31" t="s">
        <v>21</v>
      </c>
      <c r="C70" s="31" t="s">
        <v>98</v>
      </c>
      <c r="D70" s="31" t="s">
        <v>23</v>
      </c>
      <c r="E70" s="32" t="s">
        <v>91</v>
      </c>
      <c r="F70" s="30" t="s">
        <v>1060</v>
      </c>
      <c r="G70" s="30" t="s">
        <v>25</v>
      </c>
      <c r="H70" s="30">
        <v>22</v>
      </c>
      <c r="I70" s="30" t="s">
        <v>25</v>
      </c>
      <c r="J70" s="30" t="s">
        <v>1061</v>
      </c>
      <c r="K70" s="30" t="s">
        <v>25</v>
      </c>
      <c r="L70" s="33">
        <v>2477.2848913999997</v>
      </c>
      <c r="M70" s="30" t="s">
        <v>159</v>
      </c>
      <c r="N70" s="33">
        <v>920694.9961932</v>
      </c>
      <c r="O70" s="30" t="s">
        <v>1062</v>
      </c>
    </row>
    <row r="71" spans="1:15" ht="24" customHeight="1" x14ac:dyDescent="0.2">
      <c r="A71" s="30" t="s">
        <v>199</v>
      </c>
      <c r="B71" s="31" t="s">
        <v>21</v>
      </c>
      <c r="C71" s="31" t="s">
        <v>200</v>
      </c>
      <c r="D71" s="31" t="s">
        <v>23</v>
      </c>
      <c r="E71" s="32" t="s">
        <v>29</v>
      </c>
      <c r="F71" s="30" t="s">
        <v>201</v>
      </c>
      <c r="G71" s="30" t="s">
        <v>25</v>
      </c>
      <c r="H71" s="30">
        <v>3.35</v>
      </c>
      <c r="I71" s="30" t="s">
        <v>25</v>
      </c>
      <c r="J71" s="30" t="s">
        <v>1063</v>
      </c>
      <c r="K71" s="30" t="s">
        <v>25</v>
      </c>
      <c r="L71" s="33">
        <v>2469.62</v>
      </c>
      <c r="M71" s="30" t="s">
        <v>159</v>
      </c>
      <c r="N71" s="33">
        <v>923164.6161932</v>
      </c>
      <c r="O71" s="30" t="s">
        <v>1064</v>
      </c>
    </row>
    <row r="72" spans="1:15" ht="24" customHeight="1" x14ac:dyDescent="0.2">
      <c r="A72" s="30" t="s">
        <v>213</v>
      </c>
      <c r="B72" s="31" t="s">
        <v>21</v>
      </c>
      <c r="C72" s="31" t="s">
        <v>214</v>
      </c>
      <c r="D72" s="31" t="s">
        <v>35</v>
      </c>
      <c r="E72" s="32" t="s">
        <v>36</v>
      </c>
      <c r="F72" s="30" t="s">
        <v>1065</v>
      </c>
      <c r="G72" s="30" t="s">
        <v>25</v>
      </c>
      <c r="H72" s="30">
        <v>18.510000000000002</v>
      </c>
      <c r="I72" s="30" t="s">
        <v>25</v>
      </c>
      <c r="J72" s="30" t="s">
        <v>1066</v>
      </c>
      <c r="K72" s="30" t="s">
        <v>25</v>
      </c>
      <c r="L72" s="33">
        <v>2406.9890143890002</v>
      </c>
      <c r="M72" s="30" t="s">
        <v>159</v>
      </c>
      <c r="N72" s="33">
        <v>925571.60520760005</v>
      </c>
      <c r="O72" s="30" t="s">
        <v>1067</v>
      </c>
    </row>
    <row r="73" spans="1:15" ht="39" customHeight="1" x14ac:dyDescent="0.2">
      <c r="A73" s="30" t="s">
        <v>255</v>
      </c>
      <c r="B73" s="31" t="s">
        <v>21</v>
      </c>
      <c r="C73" s="31" t="s">
        <v>256</v>
      </c>
      <c r="D73" s="31" t="s">
        <v>28</v>
      </c>
      <c r="E73" s="32" t="s">
        <v>57</v>
      </c>
      <c r="F73" s="30" t="s">
        <v>1068</v>
      </c>
      <c r="G73" s="30" t="s">
        <v>25</v>
      </c>
      <c r="H73" s="30">
        <v>8.84</v>
      </c>
      <c r="I73" s="30" t="s">
        <v>25</v>
      </c>
      <c r="J73" s="30" t="s">
        <v>1069</v>
      </c>
      <c r="K73" s="30" t="s">
        <v>25</v>
      </c>
      <c r="L73" s="33">
        <v>2090.1499319999998</v>
      </c>
      <c r="M73" s="30" t="s">
        <v>167</v>
      </c>
      <c r="N73" s="33">
        <v>927661.75513960002</v>
      </c>
      <c r="O73" s="30" t="s">
        <v>1070</v>
      </c>
    </row>
    <row r="74" spans="1:15" ht="24" customHeight="1" x14ac:dyDescent="0.2">
      <c r="A74" s="30" t="s">
        <v>47</v>
      </c>
      <c r="B74" s="31" t="s">
        <v>21</v>
      </c>
      <c r="C74" s="31" t="s">
        <v>48</v>
      </c>
      <c r="D74" s="31" t="s">
        <v>35</v>
      </c>
      <c r="E74" s="32" t="s">
        <v>36</v>
      </c>
      <c r="F74" s="30" t="s">
        <v>1071</v>
      </c>
      <c r="G74" s="30" t="s">
        <v>25</v>
      </c>
      <c r="H74" s="30">
        <v>27.13</v>
      </c>
      <c r="I74" s="30" t="s">
        <v>25</v>
      </c>
      <c r="J74" s="30" t="s">
        <v>1072</v>
      </c>
      <c r="K74" s="30" t="s">
        <v>25</v>
      </c>
      <c r="L74" s="33">
        <v>2066.2012745390002</v>
      </c>
      <c r="M74" s="30" t="s">
        <v>172</v>
      </c>
      <c r="N74" s="33">
        <v>929727.95641410002</v>
      </c>
      <c r="O74" s="30" t="s">
        <v>1073</v>
      </c>
    </row>
    <row r="75" spans="1:15" ht="26.1" customHeight="1" x14ac:dyDescent="0.2">
      <c r="A75" s="30" t="s">
        <v>192</v>
      </c>
      <c r="B75" s="31" t="s">
        <v>21</v>
      </c>
      <c r="C75" s="31" t="s">
        <v>193</v>
      </c>
      <c r="D75" s="31" t="s">
        <v>28</v>
      </c>
      <c r="E75" s="32" t="s">
        <v>36</v>
      </c>
      <c r="F75" s="30" t="s">
        <v>1052</v>
      </c>
      <c r="G75" s="30" t="s">
        <v>25</v>
      </c>
      <c r="H75" s="30">
        <v>0.84</v>
      </c>
      <c r="I75" s="30" t="s">
        <v>25</v>
      </c>
      <c r="J75" s="30" t="s">
        <v>1074</v>
      </c>
      <c r="K75" s="30" t="s">
        <v>25</v>
      </c>
      <c r="L75" s="33">
        <v>2040.406688544</v>
      </c>
      <c r="M75" s="30" t="s">
        <v>172</v>
      </c>
      <c r="N75" s="33">
        <v>931768.36310259998</v>
      </c>
      <c r="O75" s="30" t="s">
        <v>1075</v>
      </c>
    </row>
    <row r="76" spans="1:15" ht="24" customHeight="1" x14ac:dyDescent="0.2">
      <c r="A76" s="30" t="s">
        <v>49</v>
      </c>
      <c r="B76" s="31" t="s">
        <v>21</v>
      </c>
      <c r="C76" s="31" t="s">
        <v>50</v>
      </c>
      <c r="D76" s="31" t="s">
        <v>23</v>
      </c>
      <c r="E76" s="32" t="s">
        <v>51</v>
      </c>
      <c r="F76" s="30" t="s">
        <v>1076</v>
      </c>
      <c r="G76" s="30" t="s">
        <v>25</v>
      </c>
      <c r="H76" s="30">
        <v>0.84</v>
      </c>
      <c r="I76" s="30" t="s">
        <v>25</v>
      </c>
      <c r="J76" s="30" t="s">
        <v>1077</v>
      </c>
      <c r="K76" s="30" t="s">
        <v>25</v>
      </c>
      <c r="L76" s="33">
        <v>2021.5245281279999</v>
      </c>
      <c r="M76" s="30" t="s">
        <v>172</v>
      </c>
      <c r="N76" s="33">
        <v>933789.88763070002</v>
      </c>
      <c r="O76" s="30" t="s">
        <v>1078</v>
      </c>
    </row>
    <row r="77" spans="1:15" ht="24" customHeight="1" x14ac:dyDescent="0.2">
      <c r="A77" s="30" t="s">
        <v>265</v>
      </c>
      <c r="B77" s="31" t="s">
        <v>21</v>
      </c>
      <c r="C77" s="31" t="s">
        <v>266</v>
      </c>
      <c r="D77" s="31" t="s">
        <v>23</v>
      </c>
      <c r="E77" s="32" t="s">
        <v>51</v>
      </c>
      <c r="F77" s="30" t="s">
        <v>1079</v>
      </c>
      <c r="G77" s="30" t="s">
        <v>25</v>
      </c>
      <c r="H77" s="30">
        <v>10.57</v>
      </c>
      <c r="I77" s="30" t="s">
        <v>25</v>
      </c>
      <c r="J77" s="30" t="s">
        <v>1080</v>
      </c>
      <c r="K77" s="30" t="s">
        <v>25</v>
      </c>
      <c r="L77" s="33">
        <v>1925.521045</v>
      </c>
      <c r="M77" s="30" t="s">
        <v>1081</v>
      </c>
      <c r="N77" s="33">
        <v>935715.40867569996</v>
      </c>
      <c r="O77" s="30" t="s">
        <v>1082</v>
      </c>
    </row>
    <row r="78" spans="1:15" ht="39" customHeight="1" x14ac:dyDescent="0.2">
      <c r="A78" s="30" t="s">
        <v>1083</v>
      </c>
      <c r="B78" s="31" t="s">
        <v>21</v>
      </c>
      <c r="C78" s="31" t="s">
        <v>1084</v>
      </c>
      <c r="D78" s="31" t="s">
        <v>23</v>
      </c>
      <c r="E78" s="32" t="s">
        <v>91</v>
      </c>
      <c r="F78" s="30" t="s">
        <v>1085</v>
      </c>
      <c r="G78" s="30" t="s">
        <v>25</v>
      </c>
      <c r="H78" s="30">
        <v>62</v>
      </c>
      <c r="I78" s="30" t="s">
        <v>25</v>
      </c>
      <c r="J78" s="30" t="s">
        <v>1086</v>
      </c>
      <c r="K78" s="30" t="s">
        <v>25</v>
      </c>
      <c r="L78" s="33">
        <v>1851.94</v>
      </c>
      <c r="M78" s="30" t="s">
        <v>184</v>
      </c>
      <c r="N78" s="33">
        <v>937567.34867570002</v>
      </c>
      <c r="O78" s="30" t="s">
        <v>1087</v>
      </c>
    </row>
    <row r="79" spans="1:15" ht="26.1" customHeight="1" x14ac:dyDescent="0.2">
      <c r="A79" s="30" t="s">
        <v>215</v>
      </c>
      <c r="B79" s="31" t="s">
        <v>21</v>
      </c>
      <c r="C79" s="31" t="s">
        <v>216</v>
      </c>
      <c r="D79" s="31" t="s">
        <v>28</v>
      </c>
      <c r="E79" s="32" t="s">
        <v>36</v>
      </c>
      <c r="F79" s="30" t="s">
        <v>1088</v>
      </c>
      <c r="G79" s="30" t="s">
        <v>25</v>
      </c>
      <c r="H79" s="30">
        <v>1.34</v>
      </c>
      <c r="I79" s="30" t="s">
        <v>25</v>
      </c>
      <c r="J79" s="30" t="s">
        <v>1089</v>
      </c>
      <c r="K79" s="30" t="s">
        <v>25</v>
      </c>
      <c r="L79" s="33">
        <v>1820.981215772</v>
      </c>
      <c r="M79" s="30" t="s">
        <v>184</v>
      </c>
      <c r="N79" s="33">
        <v>939388.32989149995</v>
      </c>
      <c r="O79" s="30" t="s">
        <v>1090</v>
      </c>
    </row>
    <row r="80" spans="1:15" ht="26.1" customHeight="1" x14ac:dyDescent="0.2">
      <c r="A80" s="30" t="s">
        <v>252</v>
      </c>
      <c r="B80" s="31" t="s">
        <v>21</v>
      </c>
      <c r="C80" s="31" t="s">
        <v>253</v>
      </c>
      <c r="D80" s="31" t="s">
        <v>28</v>
      </c>
      <c r="E80" s="32" t="s">
        <v>57</v>
      </c>
      <c r="F80" s="30" t="s">
        <v>240</v>
      </c>
      <c r="G80" s="30" t="s">
        <v>25</v>
      </c>
      <c r="H80" s="30">
        <v>221.51</v>
      </c>
      <c r="I80" s="30" t="s">
        <v>25</v>
      </c>
      <c r="J80" s="30" t="s">
        <v>254</v>
      </c>
      <c r="K80" s="30" t="s">
        <v>25</v>
      </c>
      <c r="L80" s="33">
        <v>1772.08</v>
      </c>
      <c r="M80" s="30" t="s">
        <v>191</v>
      </c>
      <c r="N80" s="33">
        <v>941160.40989150002</v>
      </c>
      <c r="O80" s="30" t="s">
        <v>1091</v>
      </c>
    </row>
    <row r="81" spans="1:15" ht="51.95" customHeight="1" x14ac:dyDescent="0.2">
      <c r="A81" s="30" t="s">
        <v>278</v>
      </c>
      <c r="B81" s="31" t="s">
        <v>21</v>
      </c>
      <c r="C81" s="31" t="s">
        <v>279</v>
      </c>
      <c r="D81" s="31" t="s">
        <v>23</v>
      </c>
      <c r="E81" s="32" t="s">
        <v>91</v>
      </c>
      <c r="F81" s="30" t="s">
        <v>1092</v>
      </c>
      <c r="G81" s="30" t="s">
        <v>25</v>
      </c>
      <c r="H81" s="30">
        <v>2.4300000000000002</v>
      </c>
      <c r="I81" s="30" t="s">
        <v>25</v>
      </c>
      <c r="J81" s="30" t="s">
        <v>1093</v>
      </c>
      <c r="K81" s="30" t="s">
        <v>25</v>
      </c>
      <c r="L81" s="33">
        <v>1767.5552700000001</v>
      </c>
      <c r="M81" s="30" t="s">
        <v>191</v>
      </c>
      <c r="N81" s="33">
        <v>942927.96516150003</v>
      </c>
      <c r="O81" s="30" t="s">
        <v>1094</v>
      </c>
    </row>
    <row r="82" spans="1:15" ht="39" customHeight="1" x14ac:dyDescent="0.2">
      <c r="A82" s="30" t="s">
        <v>244</v>
      </c>
      <c r="B82" s="31" t="s">
        <v>21</v>
      </c>
      <c r="C82" s="31" t="s">
        <v>245</v>
      </c>
      <c r="D82" s="31" t="s">
        <v>23</v>
      </c>
      <c r="E82" s="32" t="s">
        <v>246</v>
      </c>
      <c r="F82" s="30" t="s">
        <v>247</v>
      </c>
      <c r="G82" s="30" t="s">
        <v>25</v>
      </c>
      <c r="H82" s="30">
        <v>1.0900000000000001</v>
      </c>
      <c r="I82" s="30" t="s">
        <v>25</v>
      </c>
      <c r="J82" s="30" t="s">
        <v>1095</v>
      </c>
      <c r="K82" s="30" t="s">
        <v>25</v>
      </c>
      <c r="L82" s="33">
        <v>1744</v>
      </c>
      <c r="M82" s="30" t="s">
        <v>191</v>
      </c>
      <c r="N82" s="33">
        <v>944671.96516150003</v>
      </c>
      <c r="O82" s="30" t="s">
        <v>1096</v>
      </c>
    </row>
    <row r="83" spans="1:15" ht="26.1" customHeight="1" x14ac:dyDescent="0.2">
      <c r="A83" s="30" t="s">
        <v>257</v>
      </c>
      <c r="B83" s="31" t="s">
        <v>21</v>
      </c>
      <c r="C83" s="31" t="s">
        <v>258</v>
      </c>
      <c r="D83" s="31" t="s">
        <v>23</v>
      </c>
      <c r="E83" s="32" t="s">
        <v>57</v>
      </c>
      <c r="F83" s="30" t="s">
        <v>240</v>
      </c>
      <c r="G83" s="30" t="s">
        <v>25</v>
      </c>
      <c r="H83" s="30">
        <v>215.56</v>
      </c>
      <c r="I83" s="30" t="s">
        <v>25</v>
      </c>
      <c r="J83" s="30" t="s">
        <v>259</v>
      </c>
      <c r="K83" s="30" t="s">
        <v>25</v>
      </c>
      <c r="L83" s="33">
        <v>1724.48</v>
      </c>
      <c r="M83" s="30" t="s">
        <v>191</v>
      </c>
      <c r="N83" s="33">
        <v>946396.44516150001</v>
      </c>
      <c r="O83" s="30" t="s">
        <v>1097</v>
      </c>
    </row>
    <row r="84" spans="1:15" ht="24" customHeight="1" x14ac:dyDescent="0.2">
      <c r="A84" s="30" t="s">
        <v>288</v>
      </c>
      <c r="B84" s="31" t="s">
        <v>21</v>
      </c>
      <c r="C84" s="31" t="s">
        <v>289</v>
      </c>
      <c r="D84" s="31" t="s">
        <v>23</v>
      </c>
      <c r="E84" s="32" t="s">
        <v>32</v>
      </c>
      <c r="F84" s="30" t="s">
        <v>290</v>
      </c>
      <c r="G84" s="30" t="s">
        <v>25</v>
      </c>
      <c r="H84" s="30">
        <v>1.95</v>
      </c>
      <c r="I84" s="30" t="s">
        <v>25</v>
      </c>
      <c r="J84" s="30" t="s">
        <v>1098</v>
      </c>
      <c r="K84" s="30" t="s">
        <v>25</v>
      </c>
      <c r="L84" s="33">
        <v>1621.54512</v>
      </c>
      <c r="M84" s="30" t="s">
        <v>194</v>
      </c>
      <c r="N84" s="33">
        <v>948017.99028150004</v>
      </c>
      <c r="O84" s="30" t="s">
        <v>1099</v>
      </c>
    </row>
    <row r="85" spans="1:15" ht="26.1" customHeight="1" x14ac:dyDescent="0.2">
      <c r="A85" s="30" t="s">
        <v>248</v>
      </c>
      <c r="B85" s="31" t="s">
        <v>21</v>
      </c>
      <c r="C85" s="31" t="s">
        <v>249</v>
      </c>
      <c r="D85" s="31" t="s">
        <v>23</v>
      </c>
      <c r="E85" s="32" t="s">
        <v>29</v>
      </c>
      <c r="F85" s="30" t="s">
        <v>250</v>
      </c>
      <c r="G85" s="30" t="s">
        <v>25</v>
      </c>
      <c r="H85" s="30">
        <v>810</v>
      </c>
      <c r="I85" s="30" t="s">
        <v>25</v>
      </c>
      <c r="J85" s="30" t="s">
        <v>1100</v>
      </c>
      <c r="K85" s="30" t="s">
        <v>25</v>
      </c>
      <c r="L85" s="33">
        <v>1620</v>
      </c>
      <c r="M85" s="30" t="s">
        <v>194</v>
      </c>
      <c r="N85" s="33">
        <v>949637.99028150004</v>
      </c>
      <c r="O85" s="30" t="s">
        <v>1101</v>
      </c>
    </row>
    <row r="86" spans="1:15" ht="26.1" customHeight="1" x14ac:dyDescent="0.2">
      <c r="A86" s="30" t="s">
        <v>182</v>
      </c>
      <c r="B86" s="31" t="s">
        <v>21</v>
      </c>
      <c r="C86" s="31" t="s">
        <v>183</v>
      </c>
      <c r="D86" s="31" t="s">
        <v>28</v>
      </c>
      <c r="E86" s="32" t="s">
        <v>36</v>
      </c>
      <c r="F86" s="30" t="s">
        <v>1014</v>
      </c>
      <c r="G86" s="30" t="s">
        <v>25</v>
      </c>
      <c r="H86" s="30">
        <v>0.59</v>
      </c>
      <c r="I86" s="30" t="s">
        <v>25</v>
      </c>
      <c r="J86" s="30" t="s">
        <v>1102</v>
      </c>
      <c r="K86" s="30" t="s">
        <v>25</v>
      </c>
      <c r="L86" s="33">
        <v>1595.494759658</v>
      </c>
      <c r="M86" s="30" t="s">
        <v>194</v>
      </c>
      <c r="N86" s="33">
        <v>951233.48504119995</v>
      </c>
      <c r="O86" s="30" t="s">
        <v>1103</v>
      </c>
    </row>
    <row r="87" spans="1:15" ht="24" customHeight="1" x14ac:dyDescent="0.2">
      <c r="A87" s="30" t="s">
        <v>302</v>
      </c>
      <c r="B87" s="31" t="s">
        <v>21</v>
      </c>
      <c r="C87" s="31" t="s">
        <v>303</v>
      </c>
      <c r="D87" s="31" t="s">
        <v>28</v>
      </c>
      <c r="E87" s="32" t="s">
        <v>57</v>
      </c>
      <c r="F87" s="30" t="s">
        <v>971</v>
      </c>
      <c r="G87" s="30" t="s">
        <v>25</v>
      </c>
      <c r="H87" s="30">
        <v>8.0500000000000007</v>
      </c>
      <c r="I87" s="30" t="s">
        <v>25</v>
      </c>
      <c r="J87" s="30" t="s">
        <v>1104</v>
      </c>
      <c r="K87" s="30" t="s">
        <v>25</v>
      </c>
      <c r="L87" s="33">
        <v>1574.827135</v>
      </c>
      <c r="M87" s="30" t="s">
        <v>194</v>
      </c>
      <c r="N87" s="33">
        <v>952808.31217619998</v>
      </c>
      <c r="O87" s="30" t="s">
        <v>1105</v>
      </c>
    </row>
    <row r="88" spans="1:15" ht="39" customHeight="1" x14ac:dyDescent="0.2">
      <c r="A88" s="30" t="s">
        <v>238</v>
      </c>
      <c r="B88" s="31" t="s">
        <v>21</v>
      </c>
      <c r="C88" s="31" t="s">
        <v>239</v>
      </c>
      <c r="D88" s="31" t="s">
        <v>23</v>
      </c>
      <c r="E88" s="32" t="s">
        <v>32</v>
      </c>
      <c r="F88" s="30" t="s">
        <v>271</v>
      </c>
      <c r="G88" s="30" t="s">
        <v>25</v>
      </c>
      <c r="H88" s="30">
        <v>250</v>
      </c>
      <c r="I88" s="30" t="s">
        <v>25</v>
      </c>
      <c r="J88" s="30" t="s">
        <v>1106</v>
      </c>
      <c r="K88" s="30" t="s">
        <v>25</v>
      </c>
      <c r="L88" s="33">
        <v>1500</v>
      </c>
      <c r="M88" s="30" t="s">
        <v>202</v>
      </c>
      <c r="N88" s="33">
        <v>954308.31217619998</v>
      </c>
      <c r="O88" s="30" t="s">
        <v>1107</v>
      </c>
    </row>
    <row r="89" spans="1:15" ht="39" customHeight="1" x14ac:dyDescent="0.2">
      <c r="A89" s="30" t="s">
        <v>217</v>
      </c>
      <c r="B89" s="31" t="s">
        <v>21</v>
      </c>
      <c r="C89" s="31" t="s">
        <v>218</v>
      </c>
      <c r="D89" s="31" t="s">
        <v>28</v>
      </c>
      <c r="E89" s="32" t="s">
        <v>29</v>
      </c>
      <c r="F89" s="30" t="s">
        <v>1108</v>
      </c>
      <c r="G89" s="30" t="s">
        <v>25</v>
      </c>
      <c r="H89" s="33">
        <v>1110000</v>
      </c>
      <c r="I89" s="30" t="s">
        <v>25</v>
      </c>
      <c r="J89" s="30" t="s">
        <v>1109</v>
      </c>
      <c r="K89" s="30" t="s">
        <v>25</v>
      </c>
      <c r="L89" s="33">
        <v>1447.662</v>
      </c>
      <c r="M89" s="30" t="s">
        <v>212</v>
      </c>
      <c r="N89" s="33">
        <v>955755.97417619999</v>
      </c>
      <c r="O89" s="30" t="s">
        <v>1110</v>
      </c>
    </row>
    <row r="90" spans="1:15" ht="24" customHeight="1" x14ac:dyDescent="0.2">
      <c r="A90" s="30" t="s">
        <v>260</v>
      </c>
      <c r="B90" s="31" t="s">
        <v>21</v>
      </c>
      <c r="C90" s="31" t="s">
        <v>261</v>
      </c>
      <c r="D90" s="31" t="s">
        <v>23</v>
      </c>
      <c r="E90" s="32" t="s">
        <v>51</v>
      </c>
      <c r="F90" s="30" t="s">
        <v>1111</v>
      </c>
      <c r="G90" s="30" t="s">
        <v>25</v>
      </c>
      <c r="H90" s="30">
        <v>155.87</v>
      </c>
      <c r="I90" s="30" t="s">
        <v>25</v>
      </c>
      <c r="J90" s="30" t="s">
        <v>1112</v>
      </c>
      <c r="K90" s="30" t="s">
        <v>25</v>
      </c>
      <c r="L90" s="33">
        <v>1430.8866</v>
      </c>
      <c r="M90" s="30" t="s">
        <v>212</v>
      </c>
      <c r="N90" s="33">
        <v>957186.86077619996</v>
      </c>
      <c r="O90" s="30" t="s">
        <v>1113</v>
      </c>
    </row>
    <row r="91" spans="1:15" ht="39" customHeight="1" x14ac:dyDescent="0.2">
      <c r="A91" s="30" t="s">
        <v>293</v>
      </c>
      <c r="B91" s="31" t="s">
        <v>21</v>
      </c>
      <c r="C91" s="31" t="s">
        <v>294</v>
      </c>
      <c r="D91" s="31" t="s">
        <v>23</v>
      </c>
      <c r="E91" s="32" t="s">
        <v>29</v>
      </c>
      <c r="F91" s="30" t="s">
        <v>1114</v>
      </c>
      <c r="G91" s="30" t="s">
        <v>25</v>
      </c>
      <c r="H91" s="30">
        <v>2.23</v>
      </c>
      <c r="I91" s="30" t="s">
        <v>25</v>
      </c>
      <c r="J91" s="30" t="s">
        <v>1115</v>
      </c>
      <c r="K91" s="30" t="s">
        <v>25</v>
      </c>
      <c r="L91" s="33">
        <v>1419.1693240000002</v>
      </c>
      <c r="M91" s="30" t="s">
        <v>212</v>
      </c>
      <c r="N91" s="33">
        <v>958606.03010019998</v>
      </c>
      <c r="O91" s="30" t="s">
        <v>1116</v>
      </c>
    </row>
    <row r="92" spans="1:15" ht="24" customHeight="1" x14ac:dyDescent="0.2">
      <c r="A92" s="30" t="s">
        <v>262</v>
      </c>
      <c r="B92" s="31" t="s">
        <v>21</v>
      </c>
      <c r="C92" s="31" t="s">
        <v>263</v>
      </c>
      <c r="D92" s="31" t="s">
        <v>35</v>
      </c>
      <c r="E92" s="32" t="s">
        <v>36</v>
      </c>
      <c r="F92" s="30" t="s">
        <v>264</v>
      </c>
      <c r="G92" s="30" t="s">
        <v>25</v>
      </c>
      <c r="H92" s="30">
        <v>17.079999999999998</v>
      </c>
      <c r="I92" s="30" t="s">
        <v>25</v>
      </c>
      <c r="J92" s="30" t="s">
        <v>1117</v>
      </c>
      <c r="K92" s="30" t="s">
        <v>25</v>
      </c>
      <c r="L92" s="33">
        <v>1382.9471040000001</v>
      </c>
      <c r="M92" s="30" t="s">
        <v>212</v>
      </c>
      <c r="N92" s="33">
        <v>959988.9772042</v>
      </c>
      <c r="O92" s="30" t="s">
        <v>1118</v>
      </c>
    </row>
    <row r="93" spans="1:15" ht="39" customHeight="1" x14ac:dyDescent="0.2">
      <c r="A93" s="30" t="s">
        <v>232</v>
      </c>
      <c r="B93" s="31" t="s">
        <v>21</v>
      </c>
      <c r="C93" s="31" t="s">
        <v>233</v>
      </c>
      <c r="D93" s="31" t="s">
        <v>23</v>
      </c>
      <c r="E93" s="32" t="s">
        <v>29</v>
      </c>
      <c r="F93" s="30" t="s">
        <v>322</v>
      </c>
      <c r="G93" s="30" t="s">
        <v>25</v>
      </c>
      <c r="H93" s="30">
        <v>98.18</v>
      </c>
      <c r="I93" s="30" t="s">
        <v>25</v>
      </c>
      <c r="J93" s="30" t="s">
        <v>1119</v>
      </c>
      <c r="K93" s="30" t="s">
        <v>25</v>
      </c>
      <c r="L93" s="33">
        <v>1374.52</v>
      </c>
      <c r="M93" s="30" t="s">
        <v>212</v>
      </c>
      <c r="N93" s="33">
        <v>961363.49720420002</v>
      </c>
      <c r="O93" s="30" t="s">
        <v>1120</v>
      </c>
    </row>
    <row r="94" spans="1:15" ht="26.1" customHeight="1" x14ac:dyDescent="0.2">
      <c r="A94" s="30" t="s">
        <v>195</v>
      </c>
      <c r="B94" s="31" t="s">
        <v>21</v>
      </c>
      <c r="C94" s="31" t="s">
        <v>196</v>
      </c>
      <c r="D94" s="31" t="s">
        <v>35</v>
      </c>
      <c r="E94" s="32" t="s">
        <v>36</v>
      </c>
      <c r="F94" s="30" t="s">
        <v>1121</v>
      </c>
      <c r="G94" s="30" t="s">
        <v>25</v>
      </c>
      <c r="H94" s="30">
        <v>16.41</v>
      </c>
      <c r="I94" s="30" t="s">
        <v>25</v>
      </c>
      <c r="J94" s="30" t="s">
        <v>1122</v>
      </c>
      <c r="K94" s="30" t="s">
        <v>25</v>
      </c>
      <c r="L94" s="33">
        <v>1315.589230674</v>
      </c>
      <c r="M94" s="30" t="s">
        <v>223</v>
      </c>
      <c r="N94" s="33">
        <v>962679.08643489995</v>
      </c>
      <c r="O94" s="30" t="s">
        <v>1123</v>
      </c>
    </row>
    <row r="95" spans="1:15" ht="39" customHeight="1" x14ac:dyDescent="0.2">
      <c r="A95" s="34" t="s">
        <v>300</v>
      </c>
      <c r="B95" s="35" t="s">
        <v>21</v>
      </c>
      <c r="C95" s="35" t="s">
        <v>301</v>
      </c>
      <c r="D95" s="35" t="s">
        <v>23</v>
      </c>
      <c r="E95" s="36" t="s">
        <v>29</v>
      </c>
      <c r="F95" s="34" t="s">
        <v>544</v>
      </c>
      <c r="G95" s="34" t="s">
        <v>25</v>
      </c>
      <c r="H95" s="34">
        <v>107.25</v>
      </c>
      <c r="I95" s="34" t="s">
        <v>25</v>
      </c>
      <c r="J95" s="34" t="s">
        <v>1124</v>
      </c>
      <c r="K95" s="34" t="s">
        <v>25</v>
      </c>
      <c r="L95" s="37">
        <v>1287</v>
      </c>
      <c r="M95" s="34" t="s">
        <v>223</v>
      </c>
      <c r="N95" s="37">
        <v>963966.08643489995</v>
      </c>
      <c r="O95" s="34" t="s">
        <v>1125</v>
      </c>
    </row>
    <row r="96" spans="1:15" ht="26.1" customHeight="1" x14ac:dyDescent="0.2">
      <c r="A96" s="34" t="s">
        <v>356</v>
      </c>
      <c r="B96" s="35" t="s">
        <v>21</v>
      </c>
      <c r="C96" s="35" t="s">
        <v>357</v>
      </c>
      <c r="D96" s="35" t="s">
        <v>23</v>
      </c>
      <c r="E96" s="36" t="s">
        <v>91</v>
      </c>
      <c r="F96" s="34" t="s">
        <v>1126</v>
      </c>
      <c r="G96" s="34" t="s">
        <v>25</v>
      </c>
      <c r="H96" s="34">
        <v>12.66</v>
      </c>
      <c r="I96" s="34" t="s">
        <v>25</v>
      </c>
      <c r="J96" s="34" t="s">
        <v>1127</v>
      </c>
      <c r="K96" s="34" t="s">
        <v>25</v>
      </c>
      <c r="L96" s="37">
        <v>1235.2361999999998</v>
      </c>
      <c r="M96" s="34" t="s">
        <v>224</v>
      </c>
      <c r="N96" s="37">
        <v>965201.32263489999</v>
      </c>
      <c r="O96" s="34" t="s">
        <v>1128</v>
      </c>
    </row>
    <row r="97" spans="1:15" ht="24" customHeight="1" x14ac:dyDescent="0.2">
      <c r="A97" s="34" t="s">
        <v>283</v>
      </c>
      <c r="B97" s="35" t="s">
        <v>21</v>
      </c>
      <c r="C97" s="35" t="s">
        <v>284</v>
      </c>
      <c r="D97" s="35" t="s">
        <v>35</v>
      </c>
      <c r="E97" s="36" t="s">
        <v>36</v>
      </c>
      <c r="F97" s="34" t="s">
        <v>285</v>
      </c>
      <c r="G97" s="34" t="s">
        <v>25</v>
      </c>
      <c r="H97" s="34">
        <v>16.440000000000001</v>
      </c>
      <c r="I97" s="34" t="s">
        <v>25</v>
      </c>
      <c r="J97" s="34" t="s">
        <v>1129</v>
      </c>
      <c r="K97" s="34" t="s">
        <v>25</v>
      </c>
      <c r="L97" s="37">
        <v>1211.0947521600001</v>
      </c>
      <c r="M97" s="34" t="s">
        <v>224</v>
      </c>
      <c r="N97" s="37">
        <v>966412.41738710005</v>
      </c>
      <c r="O97" s="34" t="s">
        <v>1130</v>
      </c>
    </row>
    <row r="98" spans="1:15" ht="51.95" customHeight="1" x14ac:dyDescent="0.2">
      <c r="A98" s="34" t="s">
        <v>1131</v>
      </c>
      <c r="B98" s="35" t="s">
        <v>21</v>
      </c>
      <c r="C98" s="35" t="s">
        <v>1132</v>
      </c>
      <c r="D98" s="35" t="s">
        <v>23</v>
      </c>
      <c r="E98" s="36" t="s">
        <v>91</v>
      </c>
      <c r="F98" s="34" t="s">
        <v>1133</v>
      </c>
      <c r="G98" s="34" t="s">
        <v>25</v>
      </c>
      <c r="H98" s="34">
        <v>3.73</v>
      </c>
      <c r="I98" s="34" t="s">
        <v>25</v>
      </c>
      <c r="J98" s="34" t="s">
        <v>1135</v>
      </c>
      <c r="K98" s="34" t="s">
        <v>25</v>
      </c>
      <c r="L98" s="37">
        <v>1113.09168</v>
      </c>
      <c r="M98" s="34" t="s">
        <v>231</v>
      </c>
      <c r="N98" s="37">
        <v>967525.50906710001</v>
      </c>
      <c r="O98" s="34" t="s">
        <v>1136</v>
      </c>
    </row>
    <row r="99" spans="1:15" ht="51.95" customHeight="1" x14ac:dyDescent="0.2">
      <c r="A99" s="34" t="s">
        <v>307</v>
      </c>
      <c r="B99" s="35" t="s">
        <v>21</v>
      </c>
      <c r="C99" s="35" t="s">
        <v>308</v>
      </c>
      <c r="D99" s="35" t="s">
        <v>28</v>
      </c>
      <c r="E99" s="36" t="s">
        <v>29</v>
      </c>
      <c r="F99" s="34" t="s">
        <v>309</v>
      </c>
      <c r="G99" s="34" t="s">
        <v>25</v>
      </c>
      <c r="H99" s="37">
        <v>707887.86</v>
      </c>
      <c r="I99" s="34" t="s">
        <v>25</v>
      </c>
      <c r="J99" s="34" t="s">
        <v>827</v>
      </c>
      <c r="K99" s="34" t="s">
        <v>25</v>
      </c>
      <c r="L99" s="37">
        <v>1080.732395862</v>
      </c>
      <c r="M99" s="34" t="s">
        <v>231</v>
      </c>
      <c r="N99" s="37">
        <v>968606.24146299995</v>
      </c>
      <c r="O99" s="34" t="s">
        <v>1137</v>
      </c>
    </row>
    <row r="100" spans="1:15" ht="26.1" customHeight="1" x14ac:dyDescent="0.2">
      <c r="A100" s="34" t="s">
        <v>315</v>
      </c>
      <c r="B100" s="35" t="s">
        <v>21</v>
      </c>
      <c r="C100" s="35" t="s">
        <v>316</v>
      </c>
      <c r="D100" s="35" t="s">
        <v>23</v>
      </c>
      <c r="E100" s="36" t="s">
        <v>29</v>
      </c>
      <c r="F100" s="34" t="s">
        <v>271</v>
      </c>
      <c r="G100" s="34" t="s">
        <v>25</v>
      </c>
      <c r="H100" s="34">
        <v>178.78</v>
      </c>
      <c r="I100" s="34" t="s">
        <v>25</v>
      </c>
      <c r="J100" s="34" t="s">
        <v>1138</v>
      </c>
      <c r="K100" s="34" t="s">
        <v>25</v>
      </c>
      <c r="L100" s="37">
        <v>1072.68</v>
      </c>
      <c r="M100" s="34" t="s">
        <v>231</v>
      </c>
      <c r="N100" s="37">
        <v>969678.92146300001</v>
      </c>
      <c r="O100" s="34" t="s">
        <v>1139</v>
      </c>
    </row>
    <row r="101" spans="1:15" ht="26.1" customHeight="1" x14ac:dyDescent="0.2">
      <c r="A101" s="34" t="s">
        <v>346</v>
      </c>
      <c r="B101" s="35" t="s">
        <v>62</v>
      </c>
      <c r="C101" s="35" t="s">
        <v>347</v>
      </c>
      <c r="D101" s="35" t="s">
        <v>23</v>
      </c>
      <c r="E101" s="36" t="s">
        <v>296</v>
      </c>
      <c r="F101" s="34" t="s">
        <v>88</v>
      </c>
      <c r="G101" s="34" t="s">
        <v>25</v>
      </c>
      <c r="H101" s="37">
        <v>1037.55</v>
      </c>
      <c r="I101" s="34" t="s">
        <v>25</v>
      </c>
      <c r="J101" s="34" t="s">
        <v>1140</v>
      </c>
      <c r="K101" s="34" t="s">
        <v>25</v>
      </c>
      <c r="L101" s="37">
        <v>1037.55</v>
      </c>
      <c r="M101" s="34" t="s">
        <v>243</v>
      </c>
      <c r="N101" s="37">
        <v>970716.47146300005</v>
      </c>
      <c r="O101" s="34" t="s">
        <v>1141</v>
      </c>
    </row>
    <row r="102" spans="1:15" ht="26.1" customHeight="1" x14ac:dyDescent="0.2">
      <c r="A102" s="34" t="s">
        <v>320</v>
      </c>
      <c r="B102" s="35" t="s">
        <v>21</v>
      </c>
      <c r="C102" s="35" t="s">
        <v>321</v>
      </c>
      <c r="D102" s="35" t="s">
        <v>23</v>
      </c>
      <c r="E102" s="36" t="s">
        <v>29</v>
      </c>
      <c r="F102" s="34" t="s">
        <v>1142</v>
      </c>
      <c r="G102" s="34" t="s">
        <v>25</v>
      </c>
      <c r="H102" s="34">
        <v>57.3</v>
      </c>
      <c r="I102" s="34" t="s">
        <v>25</v>
      </c>
      <c r="J102" s="34" t="s">
        <v>1143</v>
      </c>
      <c r="K102" s="34" t="s">
        <v>25</v>
      </c>
      <c r="L102" s="37">
        <v>1031.4000000000001</v>
      </c>
      <c r="M102" s="34" t="s">
        <v>243</v>
      </c>
      <c r="N102" s="37">
        <v>971747.87146299996</v>
      </c>
      <c r="O102" s="34" t="s">
        <v>1144</v>
      </c>
    </row>
    <row r="103" spans="1:15" ht="26.1" customHeight="1" x14ac:dyDescent="0.2">
      <c r="A103" s="34" t="s">
        <v>124</v>
      </c>
      <c r="B103" s="35" t="s">
        <v>21</v>
      </c>
      <c r="C103" s="35" t="s">
        <v>125</v>
      </c>
      <c r="D103" s="35" t="s">
        <v>23</v>
      </c>
      <c r="E103" s="36" t="s">
        <v>32</v>
      </c>
      <c r="F103" s="34" t="s">
        <v>1145</v>
      </c>
      <c r="G103" s="34" t="s">
        <v>25</v>
      </c>
      <c r="H103" s="34">
        <v>29.28</v>
      </c>
      <c r="I103" s="34" t="s">
        <v>25</v>
      </c>
      <c r="J103" s="34" t="s">
        <v>1146</v>
      </c>
      <c r="K103" s="34" t="s">
        <v>25</v>
      </c>
      <c r="L103" s="37">
        <v>1008.3589520640001</v>
      </c>
      <c r="M103" s="34" t="s">
        <v>243</v>
      </c>
      <c r="N103" s="37">
        <v>972756.2304151</v>
      </c>
      <c r="O103" s="34" t="s">
        <v>1147</v>
      </c>
    </row>
    <row r="104" spans="1:15" ht="26.1" customHeight="1" x14ac:dyDescent="0.2">
      <c r="A104" s="34" t="s">
        <v>366</v>
      </c>
      <c r="B104" s="35" t="s">
        <v>21</v>
      </c>
      <c r="C104" s="35" t="s">
        <v>367</v>
      </c>
      <c r="D104" s="35" t="s">
        <v>23</v>
      </c>
      <c r="E104" s="36" t="s">
        <v>91</v>
      </c>
      <c r="F104" s="34" t="s">
        <v>1148</v>
      </c>
      <c r="G104" s="34" t="s">
        <v>25</v>
      </c>
      <c r="H104" s="34">
        <v>8.4</v>
      </c>
      <c r="I104" s="34" t="s">
        <v>25</v>
      </c>
      <c r="J104" s="34" t="s">
        <v>1149</v>
      </c>
      <c r="K104" s="34" t="s">
        <v>25</v>
      </c>
      <c r="L104" s="37">
        <v>1006.908</v>
      </c>
      <c r="M104" s="34" t="s">
        <v>243</v>
      </c>
      <c r="N104" s="37">
        <v>973763.13841510005</v>
      </c>
      <c r="O104" s="34" t="s">
        <v>1150</v>
      </c>
    </row>
    <row r="105" spans="1:15" ht="24" customHeight="1" x14ac:dyDescent="0.2">
      <c r="A105" s="34" t="s">
        <v>326</v>
      </c>
      <c r="B105" s="35" t="s">
        <v>21</v>
      </c>
      <c r="C105" s="35" t="s">
        <v>327</v>
      </c>
      <c r="D105" s="35" t="s">
        <v>35</v>
      </c>
      <c r="E105" s="36" t="s">
        <v>36</v>
      </c>
      <c r="F105" s="34" t="s">
        <v>1151</v>
      </c>
      <c r="G105" s="34" t="s">
        <v>25</v>
      </c>
      <c r="H105" s="34">
        <v>15.11</v>
      </c>
      <c r="I105" s="34" t="s">
        <v>25</v>
      </c>
      <c r="J105" s="34" t="s">
        <v>1152</v>
      </c>
      <c r="K105" s="34" t="s">
        <v>25</v>
      </c>
      <c r="L105" s="37">
        <v>995.48045601399997</v>
      </c>
      <c r="M105" s="34" t="s">
        <v>243</v>
      </c>
      <c r="N105" s="37">
        <v>974758.61887110001</v>
      </c>
      <c r="O105" s="34" t="s">
        <v>1153</v>
      </c>
    </row>
    <row r="106" spans="1:15" ht="39" customHeight="1" x14ac:dyDescent="0.2">
      <c r="A106" s="34" t="s">
        <v>328</v>
      </c>
      <c r="B106" s="35" t="s">
        <v>21</v>
      </c>
      <c r="C106" s="35" t="s">
        <v>329</v>
      </c>
      <c r="D106" s="35" t="s">
        <v>28</v>
      </c>
      <c r="E106" s="36" t="s">
        <v>57</v>
      </c>
      <c r="F106" s="34" t="s">
        <v>1154</v>
      </c>
      <c r="G106" s="34" t="s">
        <v>25</v>
      </c>
      <c r="H106" s="34">
        <v>22.96</v>
      </c>
      <c r="I106" s="34" t="s">
        <v>25</v>
      </c>
      <c r="J106" s="34" t="s">
        <v>1155</v>
      </c>
      <c r="K106" s="34" t="s">
        <v>25</v>
      </c>
      <c r="L106" s="37">
        <v>907.23225600000001</v>
      </c>
      <c r="M106" s="34" t="s">
        <v>251</v>
      </c>
      <c r="N106" s="37">
        <v>975665.85112709994</v>
      </c>
      <c r="O106" s="34" t="s">
        <v>1156</v>
      </c>
    </row>
    <row r="107" spans="1:15" ht="26.1" customHeight="1" x14ac:dyDescent="0.2">
      <c r="A107" s="34" t="s">
        <v>272</v>
      </c>
      <c r="B107" s="35" t="s">
        <v>21</v>
      </c>
      <c r="C107" s="35" t="s">
        <v>273</v>
      </c>
      <c r="D107" s="35" t="s">
        <v>23</v>
      </c>
      <c r="E107" s="36" t="s">
        <v>29</v>
      </c>
      <c r="F107" s="34" t="s">
        <v>1157</v>
      </c>
      <c r="G107" s="34" t="s">
        <v>25</v>
      </c>
      <c r="H107" s="34">
        <v>3.91</v>
      </c>
      <c r="I107" s="34" t="s">
        <v>25</v>
      </c>
      <c r="J107" s="34" t="s">
        <v>1158</v>
      </c>
      <c r="K107" s="34" t="s">
        <v>25</v>
      </c>
      <c r="L107" s="37">
        <v>898.50542543999995</v>
      </c>
      <c r="M107" s="34" t="s">
        <v>251</v>
      </c>
      <c r="N107" s="37">
        <v>976564.35655250004</v>
      </c>
      <c r="O107" s="34" t="s">
        <v>825</v>
      </c>
    </row>
    <row r="108" spans="1:15" ht="26.1" customHeight="1" x14ac:dyDescent="0.2">
      <c r="A108" s="34" t="s">
        <v>236</v>
      </c>
      <c r="B108" s="35" t="s">
        <v>21</v>
      </c>
      <c r="C108" s="35" t="s">
        <v>237</v>
      </c>
      <c r="D108" s="35" t="s">
        <v>23</v>
      </c>
      <c r="E108" s="36" t="s">
        <v>91</v>
      </c>
      <c r="F108" s="34" t="s">
        <v>1159</v>
      </c>
      <c r="G108" s="34" t="s">
        <v>25</v>
      </c>
      <c r="H108" s="34">
        <v>27.59</v>
      </c>
      <c r="I108" s="34" t="s">
        <v>25</v>
      </c>
      <c r="J108" s="34" t="s">
        <v>1160</v>
      </c>
      <c r="K108" s="34" t="s">
        <v>25</v>
      </c>
      <c r="L108" s="37">
        <v>891.19452239999998</v>
      </c>
      <c r="M108" s="34" t="s">
        <v>251</v>
      </c>
      <c r="N108" s="37">
        <v>977455.55107489997</v>
      </c>
      <c r="O108" s="34" t="s">
        <v>1161</v>
      </c>
    </row>
    <row r="109" spans="1:15" ht="26.1" customHeight="1" x14ac:dyDescent="0.2">
      <c r="A109" s="34" t="s">
        <v>323</v>
      </c>
      <c r="B109" s="35" t="s">
        <v>21</v>
      </c>
      <c r="C109" s="35" t="s">
        <v>324</v>
      </c>
      <c r="D109" s="35" t="s">
        <v>23</v>
      </c>
      <c r="E109" s="36" t="s">
        <v>91</v>
      </c>
      <c r="F109" s="34" t="s">
        <v>1162</v>
      </c>
      <c r="G109" s="34" t="s">
        <v>25</v>
      </c>
      <c r="H109" s="34">
        <v>6.12</v>
      </c>
      <c r="I109" s="34" t="s">
        <v>25</v>
      </c>
      <c r="J109" s="34" t="s">
        <v>1163</v>
      </c>
      <c r="K109" s="34" t="s">
        <v>25</v>
      </c>
      <c r="L109" s="37">
        <v>845.01471600000002</v>
      </c>
      <c r="M109" s="34" t="s">
        <v>267</v>
      </c>
      <c r="N109" s="37">
        <v>978300.56579090003</v>
      </c>
      <c r="O109" s="34" t="s">
        <v>1164</v>
      </c>
    </row>
    <row r="110" spans="1:15" ht="26.1" customHeight="1" x14ac:dyDescent="0.2">
      <c r="A110" s="34" t="s">
        <v>104</v>
      </c>
      <c r="B110" s="35" t="s">
        <v>21</v>
      </c>
      <c r="C110" s="35" t="s">
        <v>105</v>
      </c>
      <c r="D110" s="35" t="s">
        <v>23</v>
      </c>
      <c r="E110" s="36" t="s">
        <v>106</v>
      </c>
      <c r="F110" s="34" t="s">
        <v>1165</v>
      </c>
      <c r="G110" s="34" t="s">
        <v>25</v>
      </c>
      <c r="H110" s="34">
        <v>35.97</v>
      </c>
      <c r="I110" s="34" t="s">
        <v>25</v>
      </c>
      <c r="J110" s="34" t="s">
        <v>1166</v>
      </c>
      <c r="K110" s="34" t="s">
        <v>25</v>
      </c>
      <c r="L110" s="37">
        <v>814.71906120000006</v>
      </c>
      <c r="M110" s="34" t="s">
        <v>267</v>
      </c>
      <c r="N110" s="37">
        <v>979115.28485209995</v>
      </c>
      <c r="O110" s="34" t="s">
        <v>1167</v>
      </c>
    </row>
    <row r="111" spans="1:15" ht="39" customHeight="1" x14ac:dyDescent="0.2">
      <c r="A111" s="34" t="s">
        <v>1168</v>
      </c>
      <c r="B111" s="35" t="s">
        <v>21</v>
      </c>
      <c r="C111" s="35" t="s">
        <v>1169</v>
      </c>
      <c r="D111" s="35" t="s">
        <v>23</v>
      </c>
      <c r="E111" s="36" t="s">
        <v>29</v>
      </c>
      <c r="F111" s="34" t="s">
        <v>250</v>
      </c>
      <c r="G111" s="34" t="s">
        <v>25</v>
      </c>
      <c r="H111" s="34">
        <v>385.43</v>
      </c>
      <c r="I111" s="34" t="s">
        <v>25</v>
      </c>
      <c r="J111" s="34" t="s">
        <v>1170</v>
      </c>
      <c r="K111" s="34" t="s">
        <v>25</v>
      </c>
      <c r="L111" s="37">
        <v>770.86</v>
      </c>
      <c r="M111" s="34" t="s">
        <v>267</v>
      </c>
      <c r="N111" s="37">
        <v>979886.14485210006</v>
      </c>
      <c r="O111" s="34" t="s">
        <v>1171</v>
      </c>
    </row>
    <row r="112" spans="1:15" ht="24" customHeight="1" x14ac:dyDescent="0.2">
      <c r="A112" s="34" t="s">
        <v>280</v>
      </c>
      <c r="B112" s="35" t="s">
        <v>21</v>
      </c>
      <c r="C112" s="35" t="s">
        <v>281</v>
      </c>
      <c r="D112" s="35" t="s">
        <v>23</v>
      </c>
      <c r="E112" s="36" t="s">
        <v>51</v>
      </c>
      <c r="F112" s="34" t="s">
        <v>1172</v>
      </c>
      <c r="G112" s="34" t="s">
        <v>25</v>
      </c>
      <c r="H112" s="34">
        <v>19.68</v>
      </c>
      <c r="I112" s="34" t="s">
        <v>25</v>
      </c>
      <c r="J112" s="34" t="s">
        <v>1173</v>
      </c>
      <c r="K112" s="34" t="s">
        <v>25</v>
      </c>
      <c r="L112" s="37">
        <v>746.87273193600004</v>
      </c>
      <c r="M112" s="34" t="s">
        <v>282</v>
      </c>
      <c r="N112" s="37">
        <v>980633.01758400002</v>
      </c>
      <c r="O112" s="34" t="s">
        <v>1174</v>
      </c>
    </row>
    <row r="113" spans="1:15" ht="26.1" customHeight="1" x14ac:dyDescent="0.2">
      <c r="A113" s="34" t="s">
        <v>70</v>
      </c>
      <c r="B113" s="35" t="s">
        <v>21</v>
      </c>
      <c r="C113" s="35" t="s">
        <v>71</v>
      </c>
      <c r="D113" s="35" t="s">
        <v>23</v>
      </c>
      <c r="E113" s="36" t="s">
        <v>29</v>
      </c>
      <c r="F113" s="34" t="s">
        <v>1175</v>
      </c>
      <c r="G113" s="34" t="s">
        <v>25</v>
      </c>
      <c r="H113" s="37">
        <v>73298.23</v>
      </c>
      <c r="I113" s="34" t="s">
        <v>25</v>
      </c>
      <c r="J113" s="34" t="s">
        <v>1176</v>
      </c>
      <c r="K113" s="34" t="s">
        <v>25</v>
      </c>
      <c r="L113" s="37">
        <v>744.68069750799998</v>
      </c>
      <c r="M113" s="34" t="s">
        <v>282</v>
      </c>
      <c r="N113" s="37">
        <v>981377.69828150002</v>
      </c>
      <c r="O113" s="34" t="s">
        <v>1177</v>
      </c>
    </row>
    <row r="114" spans="1:15" ht="51.95" customHeight="1" x14ac:dyDescent="0.2">
      <c r="A114" s="34" t="s">
        <v>487</v>
      </c>
      <c r="B114" s="35" t="s">
        <v>21</v>
      </c>
      <c r="C114" s="35" t="s">
        <v>488</v>
      </c>
      <c r="D114" s="35" t="s">
        <v>28</v>
      </c>
      <c r="E114" s="36" t="s">
        <v>29</v>
      </c>
      <c r="F114" s="34" t="s">
        <v>1178</v>
      </c>
      <c r="G114" s="34" t="s">
        <v>25</v>
      </c>
      <c r="H114" s="37">
        <v>592256.73</v>
      </c>
      <c r="I114" s="34" t="s">
        <v>25</v>
      </c>
      <c r="J114" s="34" t="s">
        <v>1179</v>
      </c>
      <c r="K114" s="34" t="s">
        <v>25</v>
      </c>
      <c r="L114" s="37">
        <v>733.74686279699995</v>
      </c>
      <c r="M114" s="34" t="s">
        <v>282</v>
      </c>
      <c r="N114" s="37">
        <v>982111.4451443</v>
      </c>
      <c r="O114" s="34" t="s">
        <v>1180</v>
      </c>
    </row>
    <row r="115" spans="1:15" ht="39" customHeight="1" x14ac:dyDescent="0.2">
      <c r="A115" s="34" t="s">
        <v>332</v>
      </c>
      <c r="B115" s="35" t="s">
        <v>21</v>
      </c>
      <c r="C115" s="35" t="s">
        <v>333</v>
      </c>
      <c r="D115" s="35" t="s">
        <v>23</v>
      </c>
      <c r="E115" s="36" t="s">
        <v>91</v>
      </c>
      <c r="F115" s="34" t="s">
        <v>334</v>
      </c>
      <c r="G115" s="34" t="s">
        <v>25</v>
      </c>
      <c r="H115" s="34">
        <v>12.29</v>
      </c>
      <c r="I115" s="34" t="s">
        <v>25</v>
      </c>
      <c r="J115" s="34" t="s">
        <v>1181</v>
      </c>
      <c r="K115" s="34" t="s">
        <v>25</v>
      </c>
      <c r="L115" s="37">
        <v>730.02599999999995</v>
      </c>
      <c r="M115" s="34" t="s">
        <v>282</v>
      </c>
      <c r="N115" s="37">
        <v>982841.47114429995</v>
      </c>
      <c r="O115" s="34" t="s">
        <v>1182</v>
      </c>
    </row>
    <row r="116" spans="1:15" ht="24" customHeight="1" x14ac:dyDescent="0.2">
      <c r="A116" s="34" t="s">
        <v>335</v>
      </c>
      <c r="B116" s="35" t="s">
        <v>21</v>
      </c>
      <c r="C116" s="35" t="s">
        <v>336</v>
      </c>
      <c r="D116" s="35" t="s">
        <v>23</v>
      </c>
      <c r="E116" s="36" t="s">
        <v>24</v>
      </c>
      <c r="F116" s="34" t="s">
        <v>337</v>
      </c>
      <c r="G116" s="34" t="s">
        <v>25</v>
      </c>
      <c r="H116" s="34">
        <v>68.760000000000005</v>
      </c>
      <c r="I116" s="34" t="s">
        <v>25</v>
      </c>
      <c r="J116" s="34" t="s">
        <v>1183</v>
      </c>
      <c r="K116" s="34" t="s">
        <v>25</v>
      </c>
      <c r="L116" s="37">
        <v>729.53809920000003</v>
      </c>
      <c r="M116" s="34" t="s">
        <v>282</v>
      </c>
      <c r="N116" s="37">
        <v>983571.00924349995</v>
      </c>
      <c r="O116" s="34" t="s">
        <v>826</v>
      </c>
    </row>
    <row r="117" spans="1:15" ht="26.1" customHeight="1" x14ac:dyDescent="0.2">
      <c r="A117" s="34" t="s">
        <v>340</v>
      </c>
      <c r="B117" s="35" t="s">
        <v>21</v>
      </c>
      <c r="C117" s="35" t="s">
        <v>341</v>
      </c>
      <c r="D117" s="35" t="s">
        <v>28</v>
      </c>
      <c r="E117" s="36" t="s">
        <v>36</v>
      </c>
      <c r="F117" s="34" t="s">
        <v>1184</v>
      </c>
      <c r="G117" s="34" t="s">
        <v>25</v>
      </c>
      <c r="H117" s="34">
        <v>1.68</v>
      </c>
      <c r="I117" s="34" t="s">
        <v>25</v>
      </c>
      <c r="J117" s="34" t="s">
        <v>1185</v>
      </c>
      <c r="K117" s="34" t="s">
        <v>25</v>
      </c>
      <c r="L117" s="37">
        <v>725.79388072799998</v>
      </c>
      <c r="M117" s="34" t="s">
        <v>282</v>
      </c>
      <c r="N117" s="37">
        <v>984296.80312419997</v>
      </c>
      <c r="O117" s="34" t="s">
        <v>1186</v>
      </c>
    </row>
    <row r="118" spans="1:15" ht="26.1" customHeight="1" x14ac:dyDescent="0.2">
      <c r="A118" s="34" t="s">
        <v>342</v>
      </c>
      <c r="B118" s="35" t="s">
        <v>21</v>
      </c>
      <c r="C118" s="35" t="s">
        <v>343</v>
      </c>
      <c r="D118" s="35" t="s">
        <v>28</v>
      </c>
      <c r="E118" s="36" t="s">
        <v>36</v>
      </c>
      <c r="F118" s="34" t="s">
        <v>1184</v>
      </c>
      <c r="G118" s="34" t="s">
        <v>25</v>
      </c>
      <c r="H118" s="34">
        <v>1.68</v>
      </c>
      <c r="I118" s="34" t="s">
        <v>25</v>
      </c>
      <c r="J118" s="34" t="s">
        <v>1185</v>
      </c>
      <c r="K118" s="34" t="s">
        <v>25</v>
      </c>
      <c r="L118" s="37">
        <v>725.79388072799998</v>
      </c>
      <c r="M118" s="34" t="s">
        <v>282</v>
      </c>
      <c r="N118" s="37">
        <v>985022.59700489999</v>
      </c>
      <c r="O118" s="34" t="s">
        <v>1187</v>
      </c>
    </row>
    <row r="119" spans="1:15" ht="26.1" customHeight="1" x14ac:dyDescent="0.2">
      <c r="A119" s="34" t="s">
        <v>291</v>
      </c>
      <c r="B119" s="35" t="s">
        <v>21</v>
      </c>
      <c r="C119" s="35" t="s">
        <v>292</v>
      </c>
      <c r="D119" s="35" t="s">
        <v>23</v>
      </c>
      <c r="E119" s="36" t="s">
        <v>29</v>
      </c>
      <c r="F119" s="34" t="s">
        <v>1188</v>
      </c>
      <c r="G119" s="34" t="s">
        <v>25</v>
      </c>
      <c r="H119" s="34">
        <v>236.25</v>
      </c>
      <c r="I119" s="34" t="s">
        <v>25</v>
      </c>
      <c r="J119" s="34" t="s">
        <v>1189</v>
      </c>
      <c r="K119" s="34" t="s">
        <v>25</v>
      </c>
      <c r="L119" s="37">
        <v>686.44799999999998</v>
      </c>
      <c r="M119" s="34" t="s">
        <v>282</v>
      </c>
      <c r="N119" s="37">
        <v>985709.04500489996</v>
      </c>
      <c r="O119" s="34" t="s">
        <v>828</v>
      </c>
    </row>
    <row r="120" spans="1:15" ht="39" customHeight="1" x14ac:dyDescent="0.2">
      <c r="A120" s="34" t="s">
        <v>330</v>
      </c>
      <c r="B120" s="35" t="s">
        <v>21</v>
      </c>
      <c r="C120" s="35" t="s">
        <v>331</v>
      </c>
      <c r="D120" s="35" t="s">
        <v>28</v>
      </c>
      <c r="E120" s="36" t="s">
        <v>29</v>
      </c>
      <c r="F120" s="34" t="s">
        <v>1190</v>
      </c>
      <c r="G120" s="34" t="s">
        <v>25</v>
      </c>
      <c r="H120" s="37">
        <v>997825.41</v>
      </c>
      <c r="I120" s="34" t="s">
        <v>25</v>
      </c>
      <c r="J120" s="34" t="s">
        <v>1191</v>
      </c>
      <c r="K120" s="34" t="s">
        <v>25</v>
      </c>
      <c r="L120" s="37">
        <v>682.11345027599998</v>
      </c>
      <c r="M120" s="34" t="s">
        <v>282</v>
      </c>
      <c r="N120" s="37">
        <v>986391.15845520003</v>
      </c>
      <c r="O120" s="34" t="s">
        <v>1192</v>
      </c>
    </row>
    <row r="121" spans="1:15" ht="26.1" customHeight="1" x14ac:dyDescent="0.2">
      <c r="A121" s="34" t="s">
        <v>313</v>
      </c>
      <c r="B121" s="35" t="s">
        <v>21</v>
      </c>
      <c r="C121" s="35" t="s">
        <v>314</v>
      </c>
      <c r="D121" s="35" t="s">
        <v>28</v>
      </c>
      <c r="E121" s="36" t="s">
        <v>36</v>
      </c>
      <c r="F121" s="34" t="s">
        <v>1088</v>
      </c>
      <c r="G121" s="34" t="s">
        <v>25</v>
      </c>
      <c r="H121" s="34">
        <v>0.49</v>
      </c>
      <c r="I121" s="34" t="s">
        <v>25</v>
      </c>
      <c r="J121" s="34" t="s">
        <v>1193</v>
      </c>
      <c r="K121" s="34" t="s">
        <v>25</v>
      </c>
      <c r="L121" s="37">
        <v>665.88119084200002</v>
      </c>
      <c r="M121" s="34" t="s">
        <v>282</v>
      </c>
      <c r="N121" s="37">
        <v>987057.03964600002</v>
      </c>
      <c r="O121" s="34" t="s">
        <v>1194</v>
      </c>
    </row>
    <row r="122" spans="1:15" ht="39" customHeight="1" x14ac:dyDescent="0.2">
      <c r="A122" s="34" t="s">
        <v>114</v>
      </c>
      <c r="B122" s="35" t="s">
        <v>21</v>
      </c>
      <c r="C122" s="35" t="s">
        <v>115</v>
      </c>
      <c r="D122" s="35" t="s">
        <v>23</v>
      </c>
      <c r="E122" s="36" t="s">
        <v>32</v>
      </c>
      <c r="F122" s="34" t="s">
        <v>1195</v>
      </c>
      <c r="G122" s="34" t="s">
        <v>25</v>
      </c>
      <c r="H122" s="34">
        <v>35.950000000000003</v>
      </c>
      <c r="I122" s="34" t="s">
        <v>25</v>
      </c>
      <c r="J122" s="34" t="s">
        <v>1196</v>
      </c>
      <c r="K122" s="34" t="s">
        <v>25</v>
      </c>
      <c r="L122" s="37">
        <v>655.24669420999999</v>
      </c>
      <c r="M122" s="34" t="s">
        <v>295</v>
      </c>
      <c r="N122" s="37">
        <v>987712.28634019999</v>
      </c>
      <c r="O122" s="34" t="s">
        <v>829</v>
      </c>
    </row>
    <row r="123" spans="1:15" ht="24" customHeight="1" x14ac:dyDescent="0.2">
      <c r="A123" s="34" t="s">
        <v>368</v>
      </c>
      <c r="B123" s="35" t="s">
        <v>21</v>
      </c>
      <c r="C123" s="35" t="s">
        <v>369</v>
      </c>
      <c r="D123" s="35" t="s">
        <v>23</v>
      </c>
      <c r="E123" s="36" t="s">
        <v>51</v>
      </c>
      <c r="F123" s="34" t="s">
        <v>1197</v>
      </c>
      <c r="G123" s="34" t="s">
        <v>25</v>
      </c>
      <c r="H123" s="34">
        <v>1</v>
      </c>
      <c r="I123" s="34" t="s">
        <v>25</v>
      </c>
      <c r="J123" s="34" t="s">
        <v>1198</v>
      </c>
      <c r="K123" s="34" t="s">
        <v>25</v>
      </c>
      <c r="L123" s="37">
        <v>648.80314339999995</v>
      </c>
      <c r="M123" s="34" t="s">
        <v>295</v>
      </c>
      <c r="N123" s="37">
        <v>988361.08948359999</v>
      </c>
      <c r="O123" s="34" t="s">
        <v>1199</v>
      </c>
    </row>
    <row r="124" spans="1:15" ht="24" customHeight="1" x14ac:dyDescent="0.2">
      <c r="A124" s="34" t="s">
        <v>352</v>
      </c>
      <c r="B124" s="35" t="s">
        <v>21</v>
      </c>
      <c r="C124" s="35" t="s">
        <v>353</v>
      </c>
      <c r="D124" s="35" t="s">
        <v>35</v>
      </c>
      <c r="E124" s="36" t="s">
        <v>36</v>
      </c>
      <c r="F124" s="34" t="s">
        <v>1200</v>
      </c>
      <c r="G124" s="34" t="s">
        <v>25</v>
      </c>
      <c r="H124" s="34">
        <v>19.2</v>
      </c>
      <c r="I124" s="34" t="s">
        <v>25</v>
      </c>
      <c r="J124" s="34" t="s">
        <v>1201</v>
      </c>
      <c r="K124" s="34" t="s">
        <v>25</v>
      </c>
      <c r="L124" s="37">
        <v>643.34746752000001</v>
      </c>
      <c r="M124" s="34" t="s">
        <v>295</v>
      </c>
      <c r="N124" s="37">
        <v>989004.43695110001</v>
      </c>
      <c r="O124" s="34" t="s">
        <v>1202</v>
      </c>
    </row>
    <row r="125" spans="1:15" ht="26.1" customHeight="1" x14ac:dyDescent="0.2">
      <c r="A125" s="34" t="s">
        <v>348</v>
      </c>
      <c r="B125" s="35" t="s">
        <v>21</v>
      </c>
      <c r="C125" s="35" t="s">
        <v>349</v>
      </c>
      <c r="D125" s="35" t="s">
        <v>35</v>
      </c>
      <c r="E125" s="36" t="s">
        <v>36</v>
      </c>
      <c r="F125" s="34" t="s">
        <v>350</v>
      </c>
      <c r="G125" s="34" t="s">
        <v>25</v>
      </c>
      <c r="H125" s="34">
        <v>23.41</v>
      </c>
      <c r="I125" s="34" t="s">
        <v>25</v>
      </c>
      <c r="J125" s="34" t="s">
        <v>1203</v>
      </c>
      <c r="K125" s="34" t="s">
        <v>25</v>
      </c>
      <c r="L125" s="37">
        <v>639.61482762799994</v>
      </c>
      <c r="M125" s="34" t="s">
        <v>295</v>
      </c>
      <c r="N125" s="37">
        <v>989644.05177869997</v>
      </c>
      <c r="O125" s="34" t="s">
        <v>1204</v>
      </c>
    </row>
    <row r="126" spans="1:15" ht="26.1" customHeight="1" x14ac:dyDescent="0.2">
      <c r="A126" s="34" t="s">
        <v>375</v>
      </c>
      <c r="B126" s="35" t="s">
        <v>21</v>
      </c>
      <c r="C126" s="35" t="s">
        <v>376</v>
      </c>
      <c r="D126" s="35" t="s">
        <v>23</v>
      </c>
      <c r="E126" s="36" t="s">
        <v>29</v>
      </c>
      <c r="F126" s="34" t="s">
        <v>1205</v>
      </c>
      <c r="G126" s="34" t="s">
        <v>25</v>
      </c>
      <c r="H126" s="34">
        <v>3.04</v>
      </c>
      <c r="I126" s="34" t="s">
        <v>25</v>
      </c>
      <c r="J126" s="34" t="s">
        <v>1206</v>
      </c>
      <c r="K126" s="34" t="s">
        <v>25</v>
      </c>
      <c r="L126" s="37">
        <v>638.02364799999998</v>
      </c>
      <c r="M126" s="34" t="s">
        <v>295</v>
      </c>
      <c r="N126" s="37">
        <v>990282.07542669994</v>
      </c>
      <c r="O126" s="34" t="s">
        <v>1207</v>
      </c>
    </row>
    <row r="127" spans="1:15" ht="39" customHeight="1" x14ac:dyDescent="0.2">
      <c r="A127" s="34" t="s">
        <v>286</v>
      </c>
      <c r="B127" s="35" t="s">
        <v>21</v>
      </c>
      <c r="C127" s="35" t="s">
        <v>287</v>
      </c>
      <c r="D127" s="35" t="s">
        <v>28</v>
      </c>
      <c r="E127" s="36" t="s">
        <v>29</v>
      </c>
      <c r="F127" s="34" t="s">
        <v>1208</v>
      </c>
      <c r="G127" s="34" t="s">
        <v>25</v>
      </c>
      <c r="H127" s="37">
        <v>625341.67000000004</v>
      </c>
      <c r="I127" s="34" t="s">
        <v>25</v>
      </c>
      <c r="J127" s="34" t="s">
        <v>1209</v>
      </c>
      <c r="K127" s="34" t="s">
        <v>25</v>
      </c>
      <c r="L127" s="37">
        <v>633.72124837800004</v>
      </c>
      <c r="M127" s="34" t="s">
        <v>295</v>
      </c>
      <c r="N127" s="37">
        <v>990915.79667509999</v>
      </c>
      <c r="O127" s="34" t="s">
        <v>1210</v>
      </c>
    </row>
    <row r="128" spans="1:15" ht="24" customHeight="1" x14ac:dyDescent="0.2">
      <c r="A128" s="34" t="s">
        <v>298</v>
      </c>
      <c r="B128" s="35" t="s">
        <v>21</v>
      </c>
      <c r="C128" s="35" t="s">
        <v>299</v>
      </c>
      <c r="D128" s="35" t="s">
        <v>181</v>
      </c>
      <c r="E128" s="36" t="s">
        <v>36</v>
      </c>
      <c r="F128" s="34" t="s">
        <v>919</v>
      </c>
      <c r="G128" s="34" t="s">
        <v>25</v>
      </c>
      <c r="H128" s="34">
        <v>7.0000000000000007E-2</v>
      </c>
      <c r="I128" s="34" t="s">
        <v>25</v>
      </c>
      <c r="J128" s="34" t="s">
        <v>1211</v>
      </c>
      <c r="K128" s="34" t="s">
        <v>25</v>
      </c>
      <c r="L128" s="37">
        <v>587.96492122200004</v>
      </c>
      <c r="M128" s="34" t="s">
        <v>295</v>
      </c>
      <c r="N128" s="37">
        <v>991503.76159630006</v>
      </c>
      <c r="O128" s="34" t="s">
        <v>1212</v>
      </c>
    </row>
    <row r="129" spans="1:15" ht="24" customHeight="1" x14ac:dyDescent="0.2">
      <c r="A129" s="34" t="s">
        <v>386</v>
      </c>
      <c r="B129" s="35" t="s">
        <v>21</v>
      </c>
      <c r="C129" s="35" t="s">
        <v>387</v>
      </c>
      <c r="D129" s="35" t="s">
        <v>23</v>
      </c>
      <c r="E129" s="36" t="s">
        <v>51</v>
      </c>
      <c r="F129" s="34" t="s">
        <v>388</v>
      </c>
      <c r="G129" s="34" t="s">
        <v>25</v>
      </c>
      <c r="H129" s="34">
        <v>10.63</v>
      </c>
      <c r="I129" s="34" t="s">
        <v>25</v>
      </c>
      <c r="J129" s="34" t="s">
        <v>1213</v>
      </c>
      <c r="K129" s="34" t="s">
        <v>25</v>
      </c>
      <c r="L129" s="37">
        <v>587.25116100000002</v>
      </c>
      <c r="M129" s="34" t="s">
        <v>295</v>
      </c>
      <c r="N129" s="37">
        <v>992091.01275730005</v>
      </c>
      <c r="O129" s="34" t="s">
        <v>1214</v>
      </c>
    </row>
    <row r="130" spans="1:15" ht="26.1" customHeight="1" x14ac:dyDescent="0.2">
      <c r="A130" s="34" t="s">
        <v>1215</v>
      </c>
      <c r="B130" s="35" t="s">
        <v>62</v>
      </c>
      <c r="C130" s="35" t="s">
        <v>1216</v>
      </c>
      <c r="D130" s="35" t="s">
        <v>23</v>
      </c>
      <c r="E130" s="36" t="s">
        <v>296</v>
      </c>
      <c r="F130" s="34" t="s">
        <v>322</v>
      </c>
      <c r="G130" s="34" t="s">
        <v>25</v>
      </c>
      <c r="H130" s="34">
        <v>41.76</v>
      </c>
      <c r="I130" s="34" t="s">
        <v>25</v>
      </c>
      <c r="J130" s="34" t="s">
        <v>834</v>
      </c>
      <c r="K130" s="34" t="s">
        <v>25</v>
      </c>
      <c r="L130" s="37">
        <v>584.64</v>
      </c>
      <c r="M130" s="34" t="s">
        <v>295</v>
      </c>
      <c r="N130" s="37">
        <v>992675.65275729995</v>
      </c>
      <c r="O130" s="34" t="s">
        <v>1217</v>
      </c>
    </row>
    <row r="131" spans="1:15" ht="24" customHeight="1" x14ac:dyDescent="0.2">
      <c r="A131" s="34" t="s">
        <v>225</v>
      </c>
      <c r="B131" s="35" t="s">
        <v>21</v>
      </c>
      <c r="C131" s="35" t="s">
        <v>226</v>
      </c>
      <c r="D131" s="35" t="s">
        <v>35</v>
      </c>
      <c r="E131" s="36" t="s">
        <v>36</v>
      </c>
      <c r="F131" s="34" t="s">
        <v>1218</v>
      </c>
      <c r="G131" s="34" t="s">
        <v>25</v>
      </c>
      <c r="H131" s="34">
        <v>19.38</v>
      </c>
      <c r="I131" s="34" t="s">
        <v>25</v>
      </c>
      <c r="J131" s="34" t="s">
        <v>1219</v>
      </c>
      <c r="K131" s="34" t="s">
        <v>25</v>
      </c>
      <c r="L131" s="37">
        <v>558.99954560399999</v>
      </c>
      <c r="M131" s="34" t="s">
        <v>295</v>
      </c>
      <c r="N131" s="37">
        <v>993234.65230289998</v>
      </c>
      <c r="O131" s="34" t="s">
        <v>1220</v>
      </c>
    </row>
    <row r="132" spans="1:15" ht="24" customHeight="1" x14ac:dyDescent="0.2">
      <c r="A132" s="34" t="s">
        <v>318</v>
      </c>
      <c r="B132" s="35" t="s">
        <v>21</v>
      </c>
      <c r="C132" s="35" t="s">
        <v>319</v>
      </c>
      <c r="D132" s="35" t="s">
        <v>35</v>
      </c>
      <c r="E132" s="36" t="s">
        <v>36</v>
      </c>
      <c r="F132" s="34" t="s">
        <v>1221</v>
      </c>
      <c r="G132" s="34" t="s">
        <v>25</v>
      </c>
      <c r="H132" s="34">
        <v>26.11</v>
      </c>
      <c r="I132" s="34" t="s">
        <v>25</v>
      </c>
      <c r="J132" s="34" t="s">
        <v>1222</v>
      </c>
      <c r="K132" s="34" t="s">
        <v>25</v>
      </c>
      <c r="L132" s="37">
        <v>558.63769300499996</v>
      </c>
      <c r="M132" s="34" t="s">
        <v>295</v>
      </c>
      <c r="N132" s="37">
        <v>993793.28999590001</v>
      </c>
      <c r="O132" s="34" t="s">
        <v>830</v>
      </c>
    </row>
    <row r="133" spans="1:15" ht="24" customHeight="1" x14ac:dyDescent="0.2">
      <c r="A133" s="34" t="s">
        <v>424</v>
      </c>
      <c r="B133" s="35" t="s">
        <v>62</v>
      </c>
      <c r="C133" s="35" t="s">
        <v>425</v>
      </c>
      <c r="D133" s="35" t="s">
        <v>94</v>
      </c>
      <c r="E133" s="36" t="s">
        <v>296</v>
      </c>
      <c r="F133" s="34" t="s">
        <v>88</v>
      </c>
      <c r="G133" s="34" t="s">
        <v>25</v>
      </c>
      <c r="H133" s="34">
        <v>527.44000000000005</v>
      </c>
      <c r="I133" s="34" t="s">
        <v>25</v>
      </c>
      <c r="J133" s="34" t="s">
        <v>1223</v>
      </c>
      <c r="K133" s="34" t="s">
        <v>25</v>
      </c>
      <c r="L133" s="37">
        <v>527.44000000000005</v>
      </c>
      <c r="M133" s="34" t="s">
        <v>310</v>
      </c>
      <c r="N133" s="37">
        <v>994320.72999589995</v>
      </c>
      <c r="O133" s="34" t="s">
        <v>1224</v>
      </c>
    </row>
    <row r="134" spans="1:15" ht="39" customHeight="1" x14ac:dyDescent="0.2">
      <c r="A134" s="34" t="s">
        <v>1225</v>
      </c>
      <c r="B134" s="35" t="s">
        <v>21</v>
      </c>
      <c r="C134" s="35" t="s">
        <v>1226</v>
      </c>
      <c r="D134" s="35" t="s">
        <v>23</v>
      </c>
      <c r="E134" s="36" t="s">
        <v>29</v>
      </c>
      <c r="F134" s="34" t="s">
        <v>88</v>
      </c>
      <c r="G134" s="34" t="s">
        <v>25</v>
      </c>
      <c r="H134" s="34">
        <v>505.59</v>
      </c>
      <c r="I134" s="34" t="s">
        <v>25</v>
      </c>
      <c r="J134" s="34" t="s">
        <v>1227</v>
      </c>
      <c r="K134" s="34" t="s">
        <v>25</v>
      </c>
      <c r="L134" s="37">
        <v>505.59</v>
      </c>
      <c r="M134" s="34" t="s">
        <v>310</v>
      </c>
      <c r="N134" s="37">
        <v>994826.31999590003</v>
      </c>
      <c r="O134" s="34" t="s">
        <v>831</v>
      </c>
    </row>
    <row r="135" spans="1:15" ht="26.1" customHeight="1" x14ac:dyDescent="0.2">
      <c r="A135" s="34" t="s">
        <v>344</v>
      </c>
      <c r="B135" s="35" t="s">
        <v>21</v>
      </c>
      <c r="C135" s="35" t="s">
        <v>345</v>
      </c>
      <c r="D135" s="35" t="s">
        <v>28</v>
      </c>
      <c r="E135" s="36" t="s">
        <v>36</v>
      </c>
      <c r="F135" s="34" t="s">
        <v>1228</v>
      </c>
      <c r="G135" s="34" t="s">
        <v>25</v>
      </c>
      <c r="H135" s="34">
        <v>1.1399999999999999</v>
      </c>
      <c r="I135" s="34" t="s">
        <v>25</v>
      </c>
      <c r="J135" s="34" t="s">
        <v>1229</v>
      </c>
      <c r="K135" s="34" t="s">
        <v>25</v>
      </c>
      <c r="L135" s="37">
        <v>504.828184626</v>
      </c>
      <c r="M135" s="34" t="s">
        <v>310</v>
      </c>
      <c r="N135" s="37">
        <v>995331.14818050002</v>
      </c>
      <c r="O135" s="34" t="s">
        <v>1230</v>
      </c>
    </row>
    <row r="136" spans="1:15" ht="24" customHeight="1" x14ac:dyDescent="0.2">
      <c r="A136" s="34" t="s">
        <v>305</v>
      </c>
      <c r="B136" s="35" t="s">
        <v>21</v>
      </c>
      <c r="C136" s="35" t="s">
        <v>306</v>
      </c>
      <c r="D136" s="35" t="s">
        <v>35</v>
      </c>
      <c r="E136" s="36" t="s">
        <v>36</v>
      </c>
      <c r="F136" s="34" t="s">
        <v>1231</v>
      </c>
      <c r="G136" s="34" t="s">
        <v>25</v>
      </c>
      <c r="H136" s="34">
        <v>23.1</v>
      </c>
      <c r="I136" s="34" t="s">
        <v>25</v>
      </c>
      <c r="J136" s="34" t="s">
        <v>1232</v>
      </c>
      <c r="K136" s="34" t="s">
        <v>25</v>
      </c>
      <c r="L136" s="37">
        <v>491.60965161000001</v>
      </c>
      <c r="M136" s="34" t="s">
        <v>310</v>
      </c>
      <c r="N136" s="37">
        <v>995822.75783210003</v>
      </c>
      <c r="O136" s="34" t="s">
        <v>832</v>
      </c>
    </row>
    <row r="137" spans="1:15" ht="26.1" customHeight="1" x14ac:dyDescent="0.2">
      <c r="A137" s="34" t="s">
        <v>136</v>
      </c>
      <c r="B137" s="35" t="s">
        <v>21</v>
      </c>
      <c r="C137" s="35" t="s">
        <v>137</v>
      </c>
      <c r="D137" s="35" t="s">
        <v>28</v>
      </c>
      <c r="E137" s="36" t="s">
        <v>29</v>
      </c>
      <c r="F137" s="34" t="s">
        <v>1233</v>
      </c>
      <c r="G137" s="34" t="s">
        <v>25</v>
      </c>
      <c r="H137" s="37">
        <v>819231.84</v>
      </c>
      <c r="I137" s="34" t="s">
        <v>25</v>
      </c>
      <c r="J137" s="34" t="s">
        <v>1234</v>
      </c>
      <c r="K137" s="34" t="s">
        <v>25</v>
      </c>
      <c r="L137" s="37">
        <v>490.88371852799997</v>
      </c>
      <c r="M137" s="34" t="s">
        <v>310</v>
      </c>
      <c r="N137" s="37">
        <v>996313.64155059995</v>
      </c>
      <c r="O137" s="34" t="s">
        <v>1235</v>
      </c>
    </row>
    <row r="138" spans="1:15" ht="24" customHeight="1" x14ac:dyDescent="0.2">
      <c r="A138" s="34" t="s">
        <v>377</v>
      </c>
      <c r="B138" s="35" t="s">
        <v>21</v>
      </c>
      <c r="C138" s="35" t="s">
        <v>378</v>
      </c>
      <c r="D138" s="35" t="s">
        <v>23</v>
      </c>
      <c r="E138" s="36" t="s">
        <v>24</v>
      </c>
      <c r="F138" s="34" t="s">
        <v>1236</v>
      </c>
      <c r="G138" s="34" t="s">
        <v>25</v>
      </c>
      <c r="H138" s="34">
        <v>6.32</v>
      </c>
      <c r="I138" s="34" t="s">
        <v>25</v>
      </c>
      <c r="J138" s="34" t="s">
        <v>1237</v>
      </c>
      <c r="K138" s="34" t="s">
        <v>25</v>
      </c>
      <c r="L138" s="37">
        <v>486.40742399999999</v>
      </c>
      <c r="M138" s="34" t="s">
        <v>310</v>
      </c>
      <c r="N138" s="37">
        <v>996800.04897460004</v>
      </c>
      <c r="O138" s="34" t="s">
        <v>833</v>
      </c>
    </row>
    <row r="139" spans="1:15" ht="24" customHeight="1" x14ac:dyDescent="0.2">
      <c r="A139" s="34" t="s">
        <v>229</v>
      </c>
      <c r="B139" s="35" t="s">
        <v>21</v>
      </c>
      <c r="C139" s="35" t="s">
        <v>230</v>
      </c>
      <c r="D139" s="35" t="s">
        <v>35</v>
      </c>
      <c r="E139" s="36" t="s">
        <v>36</v>
      </c>
      <c r="F139" s="34" t="s">
        <v>1238</v>
      </c>
      <c r="G139" s="34" t="s">
        <v>25</v>
      </c>
      <c r="H139" s="34">
        <v>16</v>
      </c>
      <c r="I139" s="34" t="s">
        <v>25</v>
      </c>
      <c r="J139" s="34" t="s">
        <v>1239</v>
      </c>
      <c r="K139" s="34" t="s">
        <v>25</v>
      </c>
      <c r="L139" s="37">
        <v>482.32955520000002</v>
      </c>
      <c r="M139" s="34" t="s">
        <v>310</v>
      </c>
      <c r="N139" s="37">
        <v>997282.37852979999</v>
      </c>
      <c r="O139" s="34" t="s">
        <v>1240</v>
      </c>
    </row>
    <row r="140" spans="1:15" ht="39" customHeight="1" x14ac:dyDescent="0.2">
      <c r="A140" s="34" t="s">
        <v>373</v>
      </c>
      <c r="B140" s="35" t="s">
        <v>21</v>
      </c>
      <c r="C140" s="35" t="s">
        <v>374</v>
      </c>
      <c r="D140" s="35" t="s">
        <v>28</v>
      </c>
      <c r="E140" s="36" t="s">
        <v>29</v>
      </c>
      <c r="F140" s="34" t="s">
        <v>1241</v>
      </c>
      <c r="G140" s="34" t="s">
        <v>25</v>
      </c>
      <c r="H140" s="37">
        <v>640000</v>
      </c>
      <c r="I140" s="34" t="s">
        <v>25</v>
      </c>
      <c r="J140" s="34" t="s">
        <v>1242</v>
      </c>
      <c r="K140" s="34" t="s">
        <v>25</v>
      </c>
      <c r="L140" s="37">
        <v>472.83199999999999</v>
      </c>
      <c r="M140" s="34" t="s">
        <v>310</v>
      </c>
      <c r="N140" s="37">
        <v>997755.21052980004</v>
      </c>
      <c r="O140" s="34" t="s">
        <v>1243</v>
      </c>
    </row>
    <row r="141" spans="1:15" ht="51.95" customHeight="1" x14ac:dyDescent="0.2">
      <c r="A141" s="34" t="s">
        <v>380</v>
      </c>
      <c r="B141" s="35" t="s">
        <v>21</v>
      </c>
      <c r="C141" s="35" t="s">
        <v>381</v>
      </c>
      <c r="D141" s="35" t="s">
        <v>28</v>
      </c>
      <c r="E141" s="36" t="s">
        <v>29</v>
      </c>
      <c r="F141" s="34" t="s">
        <v>1244</v>
      </c>
      <c r="G141" s="34" t="s">
        <v>25</v>
      </c>
      <c r="H141" s="37">
        <v>601465.48</v>
      </c>
      <c r="I141" s="34" t="s">
        <v>25</v>
      </c>
      <c r="J141" s="34" t="s">
        <v>1245</v>
      </c>
      <c r="K141" s="34" t="s">
        <v>25</v>
      </c>
      <c r="L141" s="37">
        <v>470.94747083999999</v>
      </c>
      <c r="M141" s="34" t="s">
        <v>310</v>
      </c>
      <c r="N141" s="37">
        <v>998226.15800059994</v>
      </c>
      <c r="O141" s="34" t="s">
        <v>1246</v>
      </c>
    </row>
    <row r="142" spans="1:15" ht="26.1" customHeight="1" x14ac:dyDescent="0.2">
      <c r="A142" s="34" t="s">
        <v>389</v>
      </c>
      <c r="B142" s="35" t="s">
        <v>21</v>
      </c>
      <c r="C142" s="35" t="s">
        <v>390</v>
      </c>
      <c r="D142" s="35" t="s">
        <v>23</v>
      </c>
      <c r="E142" s="36" t="s">
        <v>29</v>
      </c>
      <c r="F142" s="34" t="s">
        <v>88</v>
      </c>
      <c r="G142" s="34" t="s">
        <v>25</v>
      </c>
      <c r="H142" s="34">
        <v>429</v>
      </c>
      <c r="I142" s="34" t="s">
        <v>25</v>
      </c>
      <c r="J142" s="34" t="s">
        <v>1247</v>
      </c>
      <c r="K142" s="34" t="s">
        <v>25</v>
      </c>
      <c r="L142" s="37">
        <v>429</v>
      </c>
      <c r="M142" s="34" t="s">
        <v>325</v>
      </c>
      <c r="N142" s="37">
        <v>998655.15800059994</v>
      </c>
      <c r="O142" s="34" t="s">
        <v>372</v>
      </c>
    </row>
    <row r="143" spans="1:15" ht="24" customHeight="1" x14ac:dyDescent="0.2">
      <c r="A143" s="34" t="s">
        <v>518</v>
      </c>
      <c r="B143" s="35" t="s">
        <v>21</v>
      </c>
      <c r="C143" s="35" t="s">
        <v>519</v>
      </c>
      <c r="D143" s="35" t="s">
        <v>35</v>
      </c>
      <c r="E143" s="36" t="s">
        <v>36</v>
      </c>
      <c r="F143" s="34" t="s">
        <v>1248</v>
      </c>
      <c r="G143" s="34" t="s">
        <v>25</v>
      </c>
      <c r="H143" s="34">
        <v>18.739999999999998</v>
      </c>
      <c r="I143" s="34" t="s">
        <v>25</v>
      </c>
      <c r="J143" s="34" t="s">
        <v>1249</v>
      </c>
      <c r="K143" s="34" t="s">
        <v>25</v>
      </c>
      <c r="L143" s="37">
        <v>403.389376696</v>
      </c>
      <c r="M143" s="34" t="s">
        <v>325</v>
      </c>
      <c r="N143" s="37">
        <v>999058.54737729998</v>
      </c>
      <c r="O143" s="34" t="s">
        <v>1250</v>
      </c>
    </row>
    <row r="144" spans="1:15" ht="26.1" customHeight="1" x14ac:dyDescent="0.2">
      <c r="A144" s="34" t="s">
        <v>384</v>
      </c>
      <c r="B144" s="35" t="s">
        <v>21</v>
      </c>
      <c r="C144" s="35" t="s">
        <v>385</v>
      </c>
      <c r="D144" s="35" t="s">
        <v>23</v>
      </c>
      <c r="E144" s="36" t="s">
        <v>24</v>
      </c>
      <c r="F144" s="34" t="s">
        <v>1251</v>
      </c>
      <c r="G144" s="34" t="s">
        <v>25</v>
      </c>
      <c r="H144" s="34">
        <v>13.82</v>
      </c>
      <c r="I144" s="34" t="s">
        <v>25</v>
      </c>
      <c r="J144" s="34" t="s">
        <v>1252</v>
      </c>
      <c r="K144" s="34" t="s">
        <v>25</v>
      </c>
      <c r="L144" s="37">
        <v>397.08314999999999</v>
      </c>
      <c r="M144" s="34" t="s">
        <v>325</v>
      </c>
      <c r="N144" s="37">
        <v>999455.63052729995</v>
      </c>
      <c r="O144" s="34" t="s">
        <v>379</v>
      </c>
    </row>
    <row r="145" spans="1:15" ht="24" customHeight="1" x14ac:dyDescent="0.2">
      <c r="A145" s="34" t="s">
        <v>439</v>
      </c>
      <c r="B145" s="35" t="s">
        <v>21</v>
      </c>
      <c r="C145" s="35" t="s">
        <v>440</v>
      </c>
      <c r="D145" s="35" t="s">
        <v>35</v>
      </c>
      <c r="E145" s="36" t="s">
        <v>36</v>
      </c>
      <c r="F145" s="34" t="s">
        <v>1253</v>
      </c>
      <c r="G145" s="34" t="s">
        <v>25</v>
      </c>
      <c r="H145" s="34">
        <v>14.94</v>
      </c>
      <c r="I145" s="34" t="s">
        <v>25</v>
      </c>
      <c r="J145" s="34" t="s">
        <v>1254</v>
      </c>
      <c r="K145" s="34" t="s">
        <v>25</v>
      </c>
      <c r="L145" s="37">
        <v>393.78584574000001</v>
      </c>
      <c r="M145" s="34" t="s">
        <v>325</v>
      </c>
      <c r="N145" s="37">
        <v>999849.41637300001</v>
      </c>
      <c r="O145" s="34" t="s">
        <v>1255</v>
      </c>
    </row>
    <row r="146" spans="1:15" ht="39" customHeight="1" x14ac:dyDescent="0.2">
      <c r="A146" s="34" t="s">
        <v>221</v>
      </c>
      <c r="B146" s="35" t="s">
        <v>21</v>
      </c>
      <c r="C146" s="35" t="s">
        <v>222</v>
      </c>
      <c r="D146" s="35" t="s">
        <v>23</v>
      </c>
      <c r="E146" s="36" t="s">
        <v>29</v>
      </c>
      <c r="F146" s="34" t="s">
        <v>1256</v>
      </c>
      <c r="G146" s="34" t="s">
        <v>25</v>
      </c>
      <c r="H146" s="34">
        <v>150.63999999999999</v>
      </c>
      <c r="I146" s="34" t="s">
        <v>25</v>
      </c>
      <c r="J146" s="34" t="s">
        <v>1257</v>
      </c>
      <c r="K146" s="34" t="s">
        <v>25</v>
      </c>
      <c r="L146" s="37">
        <v>392.50758400000001</v>
      </c>
      <c r="M146" s="34" t="s">
        <v>325</v>
      </c>
      <c r="N146" s="37">
        <v>1000241.923957</v>
      </c>
      <c r="O146" s="34" t="s">
        <v>1258</v>
      </c>
    </row>
    <row r="147" spans="1:15" ht="26.1" customHeight="1" x14ac:dyDescent="0.2">
      <c r="A147" s="34" t="s">
        <v>170</v>
      </c>
      <c r="B147" s="35" t="s">
        <v>21</v>
      </c>
      <c r="C147" s="35" t="s">
        <v>171</v>
      </c>
      <c r="D147" s="35" t="s">
        <v>23</v>
      </c>
      <c r="E147" s="36" t="s">
        <v>91</v>
      </c>
      <c r="F147" s="34" t="s">
        <v>1259</v>
      </c>
      <c r="G147" s="34" t="s">
        <v>25</v>
      </c>
      <c r="H147" s="34">
        <v>23.79</v>
      </c>
      <c r="I147" s="34" t="s">
        <v>25</v>
      </c>
      <c r="J147" s="34" t="s">
        <v>1260</v>
      </c>
      <c r="K147" s="34" t="s">
        <v>25</v>
      </c>
      <c r="L147" s="37">
        <v>382.77885422400004</v>
      </c>
      <c r="M147" s="34" t="s">
        <v>325</v>
      </c>
      <c r="N147" s="37">
        <v>1000624.7028112001</v>
      </c>
      <c r="O147" s="34" t="s">
        <v>1261</v>
      </c>
    </row>
    <row r="148" spans="1:15" ht="26.1" customHeight="1" x14ac:dyDescent="0.2">
      <c r="A148" s="34" t="s">
        <v>382</v>
      </c>
      <c r="B148" s="35" t="s">
        <v>21</v>
      </c>
      <c r="C148" s="35" t="s">
        <v>383</v>
      </c>
      <c r="D148" s="35" t="s">
        <v>28</v>
      </c>
      <c r="E148" s="36" t="s">
        <v>36</v>
      </c>
      <c r="F148" s="34" t="s">
        <v>1228</v>
      </c>
      <c r="G148" s="34" t="s">
        <v>25</v>
      </c>
      <c r="H148" s="34">
        <v>0.86</v>
      </c>
      <c r="I148" s="34" t="s">
        <v>25</v>
      </c>
      <c r="J148" s="34" t="s">
        <v>1262</v>
      </c>
      <c r="K148" s="34" t="s">
        <v>25</v>
      </c>
      <c r="L148" s="37">
        <v>380.835297174</v>
      </c>
      <c r="M148" s="34" t="s">
        <v>325</v>
      </c>
      <c r="N148" s="37">
        <v>1001005.5381084</v>
      </c>
      <c r="O148" s="34" t="s">
        <v>835</v>
      </c>
    </row>
    <row r="149" spans="1:15" ht="26.1" customHeight="1" x14ac:dyDescent="0.2">
      <c r="A149" s="34" t="s">
        <v>404</v>
      </c>
      <c r="B149" s="35" t="s">
        <v>21</v>
      </c>
      <c r="C149" s="35" t="s">
        <v>405</v>
      </c>
      <c r="D149" s="35" t="s">
        <v>35</v>
      </c>
      <c r="E149" s="36" t="s">
        <v>36</v>
      </c>
      <c r="F149" s="34" t="s">
        <v>406</v>
      </c>
      <c r="G149" s="34" t="s">
        <v>25</v>
      </c>
      <c r="H149" s="34">
        <v>25.76</v>
      </c>
      <c r="I149" s="34" t="s">
        <v>25</v>
      </c>
      <c r="J149" s="34" t="s">
        <v>1263</v>
      </c>
      <c r="K149" s="34" t="s">
        <v>25</v>
      </c>
      <c r="L149" s="37">
        <v>351.91110292799999</v>
      </c>
      <c r="M149" s="34" t="s">
        <v>351</v>
      </c>
      <c r="N149" s="37">
        <v>1001357.4492113</v>
      </c>
      <c r="O149" s="34" t="s">
        <v>392</v>
      </c>
    </row>
    <row r="150" spans="1:15" ht="26.1" customHeight="1" x14ac:dyDescent="0.2">
      <c r="A150" s="34" t="s">
        <v>421</v>
      </c>
      <c r="B150" s="35" t="s">
        <v>21</v>
      </c>
      <c r="C150" s="35" t="s">
        <v>422</v>
      </c>
      <c r="D150" s="35" t="s">
        <v>23</v>
      </c>
      <c r="E150" s="36" t="s">
        <v>51</v>
      </c>
      <c r="F150" s="34" t="s">
        <v>1264</v>
      </c>
      <c r="G150" s="34" t="s">
        <v>25</v>
      </c>
      <c r="H150" s="34">
        <v>24.29</v>
      </c>
      <c r="I150" s="34" t="s">
        <v>25</v>
      </c>
      <c r="J150" s="34" t="s">
        <v>1265</v>
      </c>
      <c r="K150" s="34" t="s">
        <v>25</v>
      </c>
      <c r="L150" s="37">
        <v>350.43741669999997</v>
      </c>
      <c r="M150" s="34" t="s">
        <v>351</v>
      </c>
      <c r="N150" s="37">
        <v>1001707.8866279999</v>
      </c>
      <c r="O150" s="34" t="s">
        <v>1266</v>
      </c>
    </row>
    <row r="151" spans="1:15" ht="24" customHeight="1" x14ac:dyDescent="0.2">
      <c r="A151" s="34" t="s">
        <v>311</v>
      </c>
      <c r="B151" s="35" t="s">
        <v>21</v>
      </c>
      <c r="C151" s="35" t="s">
        <v>312</v>
      </c>
      <c r="D151" s="35" t="s">
        <v>35</v>
      </c>
      <c r="E151" s="36" t="s">
        <v>36</v>
      </c>
      <c r="F151" s="34" t="s">
        <v>1267</v>
      </c>
      <c r="G151" s="34" t="s">
        <v>25</v>
      </c>
      <c r="H151" s="34">
        <v>15.11</v>
      </c>
      <c r="I151" s="34" t="s">
        <v>25</v>
      </c>
      <c r="J151" s="34" t="s">
        <v>1268</v>
      </c>
      <c r="K151" s="34" t="s">
        <v>25</v>
      </c>
      <c r="L151" s="37">
        <v>346.07387347600002</v>
      </c>
      <c r="M151" s="34" t="s">
        <v>351</v>
      </c>
      <c r="N151" s="37">
        <v>1002053.9605015001</v>
      </c>
      <c r="O151" s="34" t="s">
        <v>395</v>
      </c>
    </row>
    <row r="152" spans="1:15" ht="39" customHeight="1" x14ac:dyDescent="0.2">
      <c r="A152" s="34" t="s">
        <v>1269</v>
      </c>
      <c r="B152" s="35" t="s">
        <v>21</v>
      </c>
      <c r="C152" s="35" t="s">
        <v>1270</v>
      </c>
      <c r="D152" s="35" t="s">
        <v>28</v>
      </c>
      <c r="E152" s="36" t="s">
        <v>29</v>
      </c>
      <c r="F152" s="34" t="s">
        <v>1271</v>
      </c>
      <c r="G152" s="34" t="s">
        <v>25</v>
      </c>
      <c r="H152" s="37">
        <v>1240000</v>
      </c>
      <c r="I152" s="34" t="s">
        <v>25</v>
      </c>
      <c r="J152" s="34" t="s">
        <v>1272</v>
      </c>
      <c r="K152" s="34" t="s">
        <v>25</v>
      </c>
      <c r="L152" s="37">
        <v>341.62</v>
      </c>
      <c r="M152" s="34" t="s">
        <v>351</v>
      </c>
      <c r="N152" s="37">
        <v>1002395.5805015001</v>
      </c>
      <c r="O152" s="34" t="s">
        <v>1273</v>
      </c>
    </row>
    <row r="153" spans="1:15" ht="39" customHeight="1" x14ac:dyDescent="0.2">
      <c r="A153" s="34" t="s">
        <v>1274</v>
      </c>
      <c r="B153" s="35" t="s">
        <v>542</v>
      </c>
      <c r="C153" s="35" t="s">
        <v>1275</v>
      </c>
      <c r="D153" s="35" t="s">
        <v>23</v>
      </c>
      <c r="E153" s="36" t="s">
        <v>448</v>
      </c>
      <c r="F153" s="34" t="s">
        <v>88</v>
      </c>
      <c r="G153" s="34" t="s">
        <v>25</v>
      </c>
      <c r="H153" s="34">
        <v>340.93</v>
      </c>
      <c r="I153" s="34" t="s">
        <v>25</v>
      </c>
      <c r="J153" s="34" t="s">
        <v>1276</v>
      </c>
      <c r="K153" s="34" t="s">
        <v>25</v>
      </c>
      <c r="L153" s="37">
        <v>340.93</v>
      </c>
      <c r="M153" s="34" t="s">
        <v>351</v>
      </c>
      <c r="N153" s="37">
        <v>1002736.5105015</v>
      </c>
      <c r="O153" s="34" t="s">
        <v>403</v>
      </c>
    </row>
    <row r="154" spans="1:15" ht="39" customHeight="1" x14ac:dyDescent="0.2">
      <c r="A154" s="34" t="s">
        <v>426</v>
      </c>
      <c r="B154" s="35" t="s">
        <v>21</v>
      </c>
      <c r="C154" s="35" t="s">
        <v>427</v>
      </c>
      <c r="D154" s="35" t="s">
        <v>23</v>
      </c>
      <c r="E154" s="36" t="s">
        <v>29</v>
      </c>
      <c r="F154" s="34" t="s">
        <v>250</v>
      </c>
      <c r="G154" s="34" t="s">
        <v>25</v>
      </c>
      <c r="H154" s="34">
        <v>162.72999999999999</v>
      </c>
      <c r="I154" s="34" t="s">
        <v>25</v>
      </c>
      <c r="J154" s="34" t="s">
        <v>1277</v>
      </c>
      <c r="K154" s="34" t="s">
        <v>25</v>
      </c>
      <c r="L154" s="37">
        <v>325.45999999999998</v>
      </c>
      <c r="M154" s="34" t="s">
        <v>351</v>
      </c>
      <c r="N154" s="37">
        <v>1003061.9705014999</v>
      </c>
      <c r="O154" s="34" t="s">
        <v>1278</v>
      </c>
    </row>
    <row r="155" spans="1:15" ht="39" customHeight="1" x14ac:dyDescent="0.2">
      <c r="A155" s="34" t="s">
        <v>453</v>
      </c>
      <c r="B155" s="35" t="s">
        <v>21</v>
      </c>
      <c r="C155" s="35" t="s">
        <v>454</v>
      </c>
      <c r="D155" s="35" t="s">
        <v>23</v>
      </c>
      <c r="E155" s="36" t="s">
        <v>29</v>
      </c>
      <c r="F155" s="34" t="s">
        <v>88</v>
      </c>
      <c r="G155" s="34" t="s">
        <v>25</v>
      </c>
      <c r="H155" s="34">
        <v>315.44</v>
      </c>
      <c r="I155" s="34" t="s">
        <v>25</v>
      </c>
      <c r="J155" s="34" t="s">
        <v>1279</v>
      </c>
      <c r="K155" s="34" t="s">
        <v>25</v>
      </c>
      <c r="L155" s="37">
        <v>315.44</v>
      </c>
      <c r="M155" s="34" t="s">
        <v>351</v>
      </c>
      <c r="N155" s="37">
        <v>1003377.4105015</v>
      </c>
      <c r="O155" s="34" t="s">
        <v>409</v>
      </c>
    </row>
    <row r="156" spans="1:15" ht="26.1" customHeight="1" x14ac:dyDescent="0.2">
      <c r="A156" s="34" t="s">
        <v>1280</v>
      </c>
      <c r="B156" s="35" t="s">
        <v>21</v>
      </c>
      <c r="C156" s="35" t="s">
        <v>1281</v>
      </c>
      <c r="D156" s="35" t="s">
        <v>23</v>
      </c>
      <c r="E156" s="36" t="s">
        <v>29</v>
      </c>
      <c r="F156" s="34" t="s">
        <v>1282</v>
      </c>
      <c r="G156" s="34" t="s">
        <v>25</v>
      </c>
      <c r="H156" s="34">
        <v>2.4</v>
      </c>
      <c r="I156" s="34" t="s">
        <v>25</v>
      </c>
      <c r="J156" s="34" t="s">
        <v>1283</v>
      </c>
      <c r="K156" s="34" t="s">
        <v>25</v>
      </c>
      <c r="L156" s="37">
        <v>312</v>
      </c>
      <c r="M156" s="34" t="s">
        <v>351</v>
      </c>
      <c r="N156" s="37">
        <v>1003689.4105015</v>
      </c>
      <c r="O156" s="34" t="s">
        <v>1284</v>
      </c>
    </row>
    <row r="157" spans="1:15" ht="51.95" customHeight="1" x14ac:dyDescent="0.2">
      <c r="A157" s="34" t="s">
        <v>1285</v>
      </c>
      <c r="B157" s="35" t="s">
        <v>21</v>
      </c>
      <c r="C157" s="35" t="s">
        <v>1286</v>
      </c>
      <c r="D157" s="35" t="s">
        <v>23</v>
      </c>
      <c r="E157" s="36" t="s">
        <v>91</v>
      </c>
      <c r="F157" s="34" t="s">
        <v>1287</v>
      </c>
      <c r="G157" s="34" t="s">
        <v>25</v>
      </c>
      <c r="H157" s="34">
        <v>4.59</v>
      </c>
      <c r="I157" s="34" t="s">
        <v>25</v>
      </c>
      <c r="J157" s="34" t="s">
        <v>1288</v>
      </c>
      <c r="K157" s="34" t="s">
        <v>25</v>
      </c>
      <c r="L157" s="37">
        <v>302.94</v>
      </c>
      <c r="M157" s="34" t="s">
        <v>351</v>
      </c>
      <c r="N157" s="37">
        <v>1003992.3505015</v>
      </c>
      <c r="O157" s="34" t="s">
        <v>412</v>
      </c>
    </row>
    <row r="158" spans="1:15" ht="26.1" customHeight="1" x14ac:dyDescent="0.2">
      <c r="A158" s="34" t="s">
        <v>219</v>
      </c>
      <c r="B158" s="35" t="s">
        <v>21</v>
      </c>
      <c r="C158" s="35" t="s">
        <v>220</v>
      </c>
      <c r="D158" s="35" t="s">
        <v>28</v>
      </c>
      <c r="E158" s="36" t="s">
        <v>36</v>
      </c>
      <c r="F158" s="34" t="s">
        <v>1289</v>
      </c>
      <c r="G158" s="34" t="s">
        <v>25</v>
      </c>
      <c r="H158" s="34">
        <v>0.82</v>
      </c>
      <c r="I158" s="34" t="s">
        <v>25</v>
      </c>
      <c r="J158" s="34" t="s">
        <v>1290</v>
      </c>
      <c r="K158" s="34" t="s">
        <v>25</v>
      </c>
      <c r="L158" s="37">
        <v>301.71225205600001</v>
      </c>
      <c r="M158" s="34" t="s">
        <v>351</v>
      </c>
      <c r="N158" s="37">
        <v>1004294.0627536</v>
      </c>
      <c r="O158" s="34" t="s">
        <v>1291</v>
      </c>
    </row>
    <row r="159" spans="1:15" ht="26.1" customHeight="1" x14ac:dyDescent="0.2">
      <c r="A159" s="34" t="s">
        <v>1292</v>
      </c>
      <c r="B159" s="35" t="s">
        <v>21</v>
      </c>
      <c r="C159" s="35" t="s">
        <v>1293</v>
      </c>
      <c r="D159" s="35" t="s">
        <v>23</v>
      </c>
      <c r="E159" s="36" t="s">
        <v>29</v>
      </c>
      <c r="F159" s="34" t="s">
        <v>1294</v>
      </c>
      <c r="G159" s="34" t="s">
        <v>25</v>
      </c>
      <c r="H159" s="34">
        <v>5.85</v>
      </c>
      <c r="I159" s="34" t="s">
        <v>25</v>
      </c>
      <c r="J159" s="34" t="s">
        <v>1295</v>
      </c>
      <c r="K159" s="34" t="s">
        <v>25</v>
      </c>
      <c r="L159" s="37">
        <v>293.97068999999999</v>
      </c>
      <c r="M159" s="34" t="s">
        <v>351</v>
      </c>
      <c r="N159" s="37">
        <v>1004588.0334436001</v>
      </c>
      <c r="O159" s="34" t="s">
        <v>417</v>
      </c>
    </row>
    <row r="160" spans="1:15" ht="26.1" customHeight="1" x14ac:dyDescent="0.2">
      <c r="A160" s="34" t="s">
        <v>1296</v>
      </c>
      <c r="B160" s="35" t="s">
        <v>62</v>
      </c>
      <c r="C160" s="35" t="s">
        <v>1297</v>
      </c>
      <c r="D160" s="35" t="s">
        <v>23</v>
      </c>
      <c r="E160" s="36" t="s">
        <v>296</v>
      </c>
      <c r="F160" s="34" t="s">
        <v>297</v>
      </c>
      <c r="G160" s="34" t="s">
        <v>25</v>
      </c>
      <c r="H160" s="34">
        <v>94.44</v>
      </c>
      <c r="I160" s="34" t="s">
        <v>25</v>
      </c>
      <c r="J160" s="34" t="s">
        <v>1298</v>
      </c>
      <c r="K160" s="34" t="s">
        <v>25</v>
      </c>
      <c r="L160" s="37">
        <v>283.32</v>
      </c>
      <c r="M160" s="34" t="s">
        <v>351</v>
      </c>
      <c r="N160" s="37">
        <v>1004871.3534436</v>
      </c>
      <c r="O160" s="34" t="s">
        <v>836</v>
      </c>
    </row>
    <row r="161" spans="1:15" ht="39" customHeight="1" x14ac:dyDescent="0.2">
      <c r="A161" s="34" t="s">
        <v>430</v>
      </c>
      <c r="B161" s="35" t="s">
        <v>21</v>
      </c>
      <c r="C161" s="35" t="s">
        <v>431</v>
      </c>
      <c r="D161" s="35" t="s">
        <v>23</v>
      </c>
      <c r="E161" s="36" t="s">
        <v>29</v>
      </c>
      <c r="F161" s="34" t="s">
        <v>1299</v>
      </c>
      <c r="G161" s="34" t="s">
        <v>25</v>
      </c>
      <c r="H161" s="37">
        <v>1186448.79</v>
      </c>
      <c r="I161" s="34" t="s">
        <v>25</v>
      </c>
      <c r="J161" s="34" t="s">
        <v>1300</v>
      </c>
      <c r="K161" s="34" t="s">
        <v>25</v>
      </c>
      <c r="L161" s="37">
        <v>282.61210177800001</v>
      </c>
      <c r="M161" s="34" t="s">
        <v>351</v>
      </c>
      <c r="N161" s="37">
        <v>1005153.9655454</v>
      </c>
      <c r="O161" s="34" t="s">
        <v>423</v>
      </c>
    </row>
    <row r="162" spans="1:15" ht="26.1" customHeight="1" x14ac:dyDescent="0.2">
      <c r="A162" s="34" t="s">
        <v>414</v>
      </c>
      <c r="B162" s="35" t="s">
        <v>21</v>
      </c>
      <c r="C162" s="35" t="s">
        <v>415</v>
      </c>
      <c r="D162" s="35" t="s">
        <v>23</v>
      </c>
      <c r="E162" s="36" t="s">
        <v>32</v>
      </c>
      <c r="F162" s="34" t="s">
        <v>416</v>
      </c>
      <c r="G162" s="34" t="s">
        <v>25</v>
      </c>
      <c r="H162" s="34">
        <v>102.75</v>
      </c>
      <c r="I162" s="34" t="s">
        <v>25</v>
      </c>
      <c r="J162" s="34" t="s">
        <v>1301</v>
      </c>
      <c r="K162" s="34" t="s">
        <v>25</v>
      </c>
      <c r="L162" s="37">
        <v>271.26</v>
      </c>
      <c r="M162" s="34" t="s">
        <v>351</v>
      </c>
      <c r="N162" s="37">
        <v>1005425.2255454001</v>
      </c>
      <c r="O162" s="34" t="s">
        <v>1302</v>
      </c>
    </row>
    <row r="163" spans="1:15" ht="39" customHeight="1" x14ac:dyDescent="0.2">
      <c r="A163" s="34" t="s">
        <v>496</v>
      </c>
      <c r="B163" s="35" t="s">
        <v>21</v>
      </c>
      <c r="C163" s="35" t="s">
        <v>497</v>
      </c>
      <c r="D163" s="35" t="s">
        <v>28</v>
      </c>
      <c r="E163" s="36" t="s">
        <v>29</v>
      </c>
      <c r="F163" s="34" t="s">
        <v>1303</v>
      </c>
      <c r="G163" s="34" t="s">
        <v>25</v>
      </c>
      <c r="H163" s="37">
        <v>956498.8</v>
      </c>
      <c r="I163" s="34" t="s">
        <v>25</v>
      </c>
      <c r="J163" s="34" t="s">
        <v>1304</v>
      </c>
      <c r="K163" s="34" t="s">
        <v>25</v>
      </c>
      <c r="L163" s="37">
        <v>265.61971676000002</v>
      </c>
      <c r="M163" s="34" t="s">
        <v>351</v>
      </c>
      <c r="N163" s="37">
        <v>1005690.8452622</v>
      </c>
      <c r="O163" s="34" t="s">
        <v>1305</v>
      </c>
    </row>
    <row r="164" spans="1:15" ht="26.1" customHeight="1" x14ac:dyDescent="0.2">
      <c r="A164" s="34" t="s">
        <v>501</v>
      </c>
      <c r="B164" s="35" t="s">
        <v>21</v>
      </c>
      <c r="C164" s="35" t="s">
        <v>502</v>
      </c>
      <c r="D164" s="35" t="s">
        <v>23</v>
      </c>
      <c r="E164" s="36" t="s">
        <v>91</v>
      </c>
      <c r="F164" s="34" t="s">
        <v>503</v>
      </c>
      <c r="G164" s="34" t="s">
        <v>25</v>
      </c>
      <c r="H164" s="34">
        <v>18.57</v>
      </c>
      <c r="I164" s="34" t="s">
        <v>25</v>
      </c>
      <c r="J164" s="34" t="s">
        <v>1306</v>
      </c>
      <c r="K164" s="34" t="s">
        <v>25</v>
      </c>
      <c r="L164" s="37">
        <v>250.69499999999999</v>
      </c>
      <c r="M164" s="34" t="s">
        <v>391</v>
      </c>
      <c r="N164" s="37">
        <v>1005941.5402622001</v>
      </c>
      <c r="O164" s="34" t="s">
        <v>1307</v>
      </c>
    </row>
    <row r="165" spans="1:15" ht="24" customHeight="1" x14ac:dyDescent="0.2">
      <c r="A165" s="34" t="s">
        <v>354</v>
      </c>
      <c r="B165" s="35" t="s">
        <v>21</v>
      </c>
      <c r="C165" s="35" t="s">
        <v>355</v>
      </c>
      <c r="D165" s="35" t="s">
        <v>35</v>
      </c>
      <c r="E165" s="36" t="s">
        <v>36</v>
      </c>
      <c r="F165" s="34" t="s">
        <v>1308</v>
      </c>
      <c r="G165" s="34" t="s">
        <v>25</v>
      </c>
      <c r="H165" s="34">
        <v>14.86</v>
      </c>
      <c r="I165" s="34" t="s">
        <v>25</v>
      </c>
      <c r="J165" s="34" t="s">
        <v>1309</v>
      </c>
      <c r="K165" s="34" t="s">
        <v>25</v>
      </c>
      <c r="L165" s="37">
        <v>249.43041542200001</v>
      </c>
      <c r="M165" s="34" t="s">
        <v>391</v>
      </c>
      <c r="N165" s="37">
        <v>1006190.9706776</v>
      </c>
      <c r="O165" s="34" t="s">
        <v>1310</v>
      </c>
    </row>
    <row r="166" spans="1:15" ht="26.1" customHeight="1" x14ac:dyDescent="0.2">
      <c r="A166" s="34" t="s">
        <v>442</v>
      </c>
      <c r="B166" s="35" t="s">
        <v>21</v>
      </c>
      <c r="C166" s="35" t="s">
        <v>443</v>
      </c>
      <c r="D166" s="35" t="s">
        <v>23</v>
      </c>
      <c r="E166" s="36" t="s">
        <v>29</v>
      </c>
      <c r="F166" s="34" t="s">
        <v>304</v>
      </c>
      <c r="G166" s="34" t="s">
        <v>25</v>
      </c>
      <c r="H166" s="34">
        <v>62.05</v>
      </c>
      <c r="I166" s="34" t="s">
        <v>25</v>
      </c>
      <c r="J166" s="34" t="s">
        <v>1311</v>
      </c>
      <c r="K166" s="34" t="s">
        <v>25</v>
      </c>
      <c r="L166" s="37">
        <v>248.2</v>
      </c>
      <c r="M166" s="34" t="s">
        <v>391</v>
      </c>
      <c r="N166" s="37">
        <v>1006439.1706776</v>
      </c>
      <c r="O166" s="34" t="s">
        <v>1312</v>
      </c>
    </row>
    <row r="167" spans="1:15" ht="26.1" customHeight="1" x14ac:dyDescent="0.2">
      <c r="A167" s="34" t="s">
        <v>434</v>
      </c>
      <c r="B167" s="35" t="s">
        <v>21</v>
      </c>
      <c r="C167" s="35" t="s">
        <v>435</v>
      </c>
      <c r="D167" s="35" t="s">
        <v>28</v>
      </c>
      <c r="E167" s="36" t="s">
        <v>36</v>
      </c>
      <c r="F167" s="34" t="s">
        <v>1313</v>
      </c>
      <c r="G167" s="34" t="s">
        <v>25</v>
      </c>
      <c r="H167" s="34">
        <v>0.71</v>
      </c>
      <c r="I167" s="34" t="s">
        <v>25</v>
      </c>
      <c r="J167" s="34" t="s">
        <v>1314</v>
      </c>
      <c r="K167" s="34" t="s">
        <v>25</v>
      </c>
      <c r="L167" s="37">
        <v>239.49294</v>
      </c>
      <c r="M167" s="34" t="s">
        <v>391</v>
      </c>
      <c r="N167" s="37">
        <v>1006678.6636176</v>
      </c>
      <c r="O167" s="34" t="s">
        <v>1315</v>
      </c>
    </row>
    <row r="168" spans="1:15" ht="24" customHeight="1" x14ac:dyDescent="0.2">
      <c r="A168" s="34" t="s">
        <v>717</v>
      </c>
      <c r="B168" s="35" t="s">
        <v>21</v>
      </c>
      <c r="C168" s="35" t="s">
        <v>718</v>
      </c>
      <c r="D168" s="35" t="s">
        <v>35</v>
      </c>
      <c r="E168" s="36" t="s">
        <v>36</v>
      </c>
      <c r="F168" s="34" t="s">
        <v>1316</v>
      </c>
      <c r="G168" s="34" t="s">
        <v>25</v>
      </c>
      <c r="H168" s="34">
        <v>29.39</v>
      </c>
      <c r="I168" s="34" t="s">
        <v>25</v>
      </c>
      <c r="J168" s="34" t="s">
        <v>1317</v>
      </c>
      <c r="K168" s="34" t="s">
        <v>25</v>
      </c>
      <c r="L168" s="37">
        <v>239.15936160000001</v>
      </c>
      <c r="M168" s="34" t="s">
        <v>391</v>
      </c>
      <c r="N168" s="37">
        <v>1006917.8229792</v>
      </c>
      <c r="O168" s="34" t="s">
        <v>436</v>
      </c>
    </row>
    <row r="169" spans="1:15" ht="24" customHeight="1" x14ac:dyDescent="0.2">
      <c r="A169" s="34" t="s">
        <v>462</v>
      </c>
      <c r="B169" s="35" t="s">
        <v>463</v>
      </c>
      <c r="C169" s="35" t="s">
        <v>464</v>
      </c>
      <c r="D169" s="35" t="s">
        <v>181</v>
      </c>
      <c r="E169" s="36" t="s">
        <v>465</v>
      </c>
      <c r="F169" s="34" t="s">
        <v>88</v>
      </c>
      <c r="G169" s="34" t="s">
        <v>25</v>
      </c>
      <c r="H169" s="34">
        <v>233.94</v>
      </c>
      <c r="I169" s="34" t="s">
        <v>25</v>
      </c>
      <c r="J169" s="34" t="s">
        <v>466</v>
      </c>
      <c r="K169" s="34" t="s">
        <v>25</v>
      </c>
      <c r="L169" s="37">
        <v>233.94</v>
      </c>
      <c r="M169" s="34" t="s">
        <v>391</v>
      </c>
      <c r="N169" s="37">
        <v>1007151.7629792</v>
      </c>
      <c r="O169" s="34" t="s">
        <v>1318</v>
      </c>
    </row>
    <row r="170" spans="1:15" ht="24" customHeight="1" x14ac:dyDescent="0.2">
      <c r="A170" s="34" t="s">
        <v>1319</v>
      </c>
      <c r="B170" s="35" t="s">
        <v>542</v>
      </c>
      <c r="C170" s="35" t="s">
        <v>1320</v>
      </c>
      <c r="D170" s="35" t="s">
        <v>23</v>
      </c>
      <c r="E170" s="36" t="s">
        <v>29</v>
      </c>
      <c r="F170" s="34" t="s">
        <v>544</v>
      </c>
      <c r="G170" s="34" t="s">
        <v>25</v>
      </c>
      <c r="H170" s="34">
        <v>19.09</v>
      </c>
      <c r="I170" s="34" t="s">
        <v>25</v>
      </c>
      <c r="J170" s="34" t="s">
        <v>1321</v>
      </c>
      <c r="K170" s="34" t="s">
        <v>25</v>
      </c>
      <c r="L170" s="37">
        <v>229.08</v>
      </c>
      <c r="M170" s="34" t="s">
        <v>391</v>
      </c>
      <c r="N170" s="37">
        <v>1007380.8429792</v>
      </c>
      <c r="O170" s="34" t="s">
        <v>441</v>
      </c>
    </row>
    <row r="171" spans="1:15" ht="39" customHeight="1" x14ac:dyDescent="0.2">
      <c r="A171" s="34" t="s">
        <v>458</v>
      </c>
      <c r="B171" s="35" t="s">
        <v>21</v>
      </c>
      <c r="C171" s="35" t="s">
        <v>459</v>
      </c>
      <c r="D171" s="35" t="s">
        <v>23</v>
      </c>
      <c r="E171" s="36" t="s">
        <v>448</v>
      </c>
      <c r="F171" s="34" t="s">
        <v>1322</v>
      </c>
      <c r="G171" s="34" t="s">
        <v>25</v>
      </c>
      <c r="H171" s="34">
        <v>0.26</v>
      </c>
      <c r="I171" s="34" t="s">
        <v>25</v>
      </c>
      <c r="J171" s="34" t="s">
        <v>1323</v>
      </c>
      <c r="K171" s="34" t="s">
        <v>25</v>
      </c>
      <c r="L171" s="37">
        <v>225.21085184000003</v>
      </c>
      <c r="M171" s="34" t="s">
        <v>391</v>
      </c>
      <c r="N171" s="37">
        <v>1007606.053831</v>
      </c>
      <c r="O171" s="34" t="s">
        <v>447</v>
      </c>
    </row>
    <row r="172" spans="1:15" ht="26.1" customHeight="1" x14ac:dyDescent="0.2">
      <c r="A172" s="34" t="s">
        <v>472</v>
      </c>
      <c r="B172" s="35" t="s">
        <v>21</v>
      </c>
      <c r="C172" s="35" t="s">
        <v>473</v>
      </c>
      <c r="D172" s="35" t="s">
        <v>23</v>
      </c>
      <c r="E172" s="36" t="s">
        <v>91</v>
      </c>
      <c r="F172" s="34" t="s">
        <v>474</v>
      </c>
      <c r="G172" s="34" t="s">
        <v>25</v>
      </c>
      <c r="H172" s="34">
        <v>8.25</v>
      </c>
      <c r="I172" s="34" t="s">
        <v>25</v>
      </c>
      <c r="J172" s="34" t="s">
        <v>1324</v>
      </c>
      <c r="K172" s="34" t="s">
        <v>25</v>
      </c>
      <c r="L172" s="37">
        <v>222.75</v>
      </c>
      <c r="M172" s="34" t="s">
        <v>391</v>
      </c>
      <c r="N172" s="37">
        <v>1007828.803831</v>
      </c>
      <c r="O172" s="34" t="s">
        <v>1325</v>
      </c>
    </row>
    <row r="173" spans="1:15" ht="26.1" customHeight="1" x14ac:dyDescent="0.2">
      <c r="A173" s="34" t="s">
        <v>338</v>
      </c>
      <c r="B173" s="35" t="s">
        <v>21</v>
      </c>
      <c r="C173" s="35" t="s">
        <v>339</v>
      </c>
      <c r="D173" s="35" t="s">
        <v>23</v>
      </c>
      <c r="E173" s="36" t="s">
        <v>29</v>
      </c>
      <c r="F173" s="34" t="s">
        <v>1326</v>
      </c>
      <c r="G173" s="34" t="s">
        <v>25</v>
      </c>
      <c r="H173" s="34">
        <v>228.46</v>
      </c>
      <c r="I173" s="34" t="s">
        <v>25</v>
      </c>
      <c r="J173" s="34" t="s">
        <v>1327</v>
      </c>
      <c r="K173" s="34" t="s">
        <v>25</v>
      </c>
      <c r="L173" s="37">
        <v>206.89337599999999</v>
      </c>
      <c r="M173" s="34" t="s">
        <v>391</v>
      </c>
      <c r="N173" s="37">
        <v>1008035.697207</v>
      </c>
      <c r="O173" s="34" t="s">
        <v>452</v>
      </c>
    </row>
    <row r="174" spans="1:15" ht="26.1" customHeight="1" x14ac:dyDescent="0.2">
      <c r="A174" s="34" t="s">
        <v>1328</v>
      </c>
      <c r="B174" s="35" t="s">
        <v>21</v>
      </c>
      <c r="C174" s="35" t="s">
        <v>1329</v>
      </c>
      <c r="D174" s="35" t="s">
        <v>23</v>
      </c>
      <c r="E174" s="36" t="s">
        <v>91</v>
      </c>
      <c r="F174" s="34" t="s">
        <v>1330</v>
      </c>
      <c r="G174" s="34" t="s">
        <v>25</v>
      </c>
      <c r="H174" s="34">
        <v>22.85</v>
      </c>
      <c r="I174" s="34" t="s">
        <v>25</v>
      </c>
      <c r="J174" s="34" t="s">
        <v>1331</v>
      </c>
      <c r="K174" s="34" t="s">
        <v>25</v>
      </c>
      <c r="L174" s="37">
        <v>203.44680299999999</v>
      </c>
      <c r="M174" s="34" t="s">
        <v>391</v>
      </c>
      <c r="N174" s="37">
        <v>1008239.14401</v>
      </c>
      <c r="O174" s="34" t="s">
        <v>1332</v>
      </c>
    </row>
    <row r="175" spans="1:15" ht="26.1" customHeight="1" x14ac:dyDescent="0.2">
      <c r="A175" s="34" t="s">
        <v>526</v>
      </c>
      <c r="B175" s="35" t="s">
        <v>21</v>
      </c>
      <c r="C175" s="35" t="s">
        <v>527</v>
      </c>
      <c r="D175" s="35" t="s">
        <v>23</v>
      </c>
      <c r="E175" s="36" t="s">
        <v>51</v>
      </c>
      <c r="F175" s="34" t="s">
        <v>528</v>
      </c>
      <c r="G175" s="34" t="s">
        <v>25</v>
      </c>
      <c r="H175" s="34">
        <v>9.9700000000000006</v>
      </c>
      <c r="I175" s="34" t="s">
        <v>25</v>
      </c>
      <c r="J175" s="34" t="s">
        <v>1333</v>
      </c>
      <c r="K175" s="34" t="s">
        <v>25</v>
      </c>
      <c r="L175" s="37">
        <v>183.44800000000001</v>
      </c>
      <c r="M175" s="34" t="s">
        <v>391</v>
      </c>
      <c r="N175" s="37">
        <v>1008422.59201</v>
      </c>
      <c r="O175" s="34" t="s">
        <v>457</v>
      </c>
    </row>
    <row r="176" spans="1:15" ht="26.1" customHeight="1" x14ac:dyDescent="0.2">
      <c r="A176" s="34" t="s">
        <v>541</v>
      </c>
      <c r="B176" s="35" t="s">
        <v>542</v>
      </c>
      <c r="C176" s="35" t="s">
        <v>543</v>
      </c>
      <c r="D176" s="35" t="s">
        <v>23</v>
      </c>
      <c r="E176" s="36" t="s">
        <v>29</v>
      </c>
      <c r="F176" s="34" t="s">
        <v>1334</v>
      </c>
      <c r="G176" s="34" t="s">
        <v>25</v>
      </c>
      <c r="H176" s="34">
        <v>15.93</v>
      </c>
      <c r="I176" s="34" t="s">
        <v>25</v>
      </c>
      <c r="J176" s="34" t="s">
        <v>1335</v>
      </c>
      <c r="K176" s="34" t="s">
        <v>25</v>
      </c>
      <c r="L176" s="37">
        <v>175.23</v>
      </c>
      <c r="M176" s="34" t="s">
        <v>391</v>
      </c>
      <c r="N176" s="37">
        <v>1008597.82201</v>
      </c>
      <c r="O176" s="34" t="s">
        <v>837</v>
      </c>
    </row>
    <row r="177" spans="1:15" ht="26.1" customHeight="1" x14ac:dyDescent="0.2">
      <c r="A177" s="34" t="s">
        <v>1336</v>
      </c>
      <c r="B177" s="35" t="s">
        <v>21</v>
      </c>
      <c r="C177" s="35" t="s">
        <v>1337</v>
      </c>
      <c r="D177" s="35" t="s">
        <v>23</v>
      </c>
      <c r="E177" s="36" t="s">
        <v>29</v>
      </c>
      <c r="F177" s="34" t="s">
        <v>1338</v>
      </c>
      <c r="G177" s="34" t="s">
        <v>25</v>
      </c>
      <c r="H177" s="34">
        <v>19.34</v>
      </c>
      <c r="I177" s="34" t="s">
        <v>25</v>
      </c>
      <c r="J177" s="34" t="s">
        <v>1339</v>
      </c>
      <c r="K177" s="34" t="s">
        <v>25</v>
      </c>
      <c r="L177" s="37">
        <v>174.06</v>
      </c>
      <c r="M177" s="34" t="s">
        <v>391</v>
      </c>
      <c r="N177" s="37">
        <v>1008771.8820099999</v>
      </c>
      <c r="O177" s="34" t="s">
        <v>1340</v>
      </c>
    </row>
    <row r="178" spans="1:15" ht="24" customHeight="1" x14ac:dyDescent="0.2">
      <c r="A178" s="34" t="s">
        <v>147</v>
      </c>
      <c r="B178" s="35" t="s">
        <v>21</v>
      </c>
      <c r="C178" s="35" t="s">
        <v>148</v>
      </c>
      <c r="D178" s="35" t="s">
        <v>35</v>
      </c>
      <c r="E178" s="36" t="s">
        <v>36</v>
      </c>
      <c r="F178" s="34" t="s">
        <v>1341</v>
      </c>
      <c r="G178" s="34" t="s">
        <v>25</v>
      </c>
      <c r="H178" s="34">
        <v>14.5</v>
      </c>
      <c r="I178" s="34" t="s">
        <v>25</v>
      </c>
      <c r="J178" s="34" t="s">
        <v>1342</v>
      </c>
      <c r="K178" s="34" t="s">
        <v>25</v>
      </c>
      <c r="L178" s="37">
        <v>173.8998746</v>
      </c>
      <c r="M178" s="34" t="s">
        <v>391</v>
      </c>
      <c r="N178" s="37">
        <v>1008945.7818845999</v>
      </c>
      <c r="O178" s="34" t="s">
        <v>469</v>
      </c>
    </row>
    <row r="179" spans="1:15" ht="26.1" customHeight="1" x14ac:dyDescent="0.2">
      <c r="A179" s="34" t="s">
        <v>505</v>
      </c>
      <c r="B179" s="35" t="s">
        <v>21</v>
      </c>
      <c r="C179" s="35" t="s">
        <v>506</v>
      </c>
      <c r="D179" s="35" t="s">
        <v>28</v>
      </c>
      <c r="E179" s="36" t="s">
        <v>57</v>
      </c>
      <c r="F179" s="34" t="s">
        <v>240</v>
      </c>
      <c r="G179" s="34" t="s">
        <v>25</v>
      </c>
      <c r="H179" s="34">
        <v>21.49</v>
      </c>
      <c r="I179" s="34" t="s">
        <v>25</v>
      </c>
      <c r="J179" s="34" t="s">
        <v>507</v>
      </c>
      <c r="K179" s="34" t="s">
        <v>25</v>
      </c>
      <c r="L179" s="37">
        <v>171.92</v>
      </c>
      <c r="M179" s="34" t="s">
        <v>391</v>
      </c>
      <c r="N179" s="37">
        <v>1009117.7018846</v>
      </c>
      <c r="O179" s="34" t="s">
        <v>470</v>
      </c>
    </row>
    <row r="180" spans="1:15" ht="26.1" customHeight="1" x14ac:dyDescent="0.2">
      <c r="A180" s="34" t="s">
        <v>393</v>
      </c>
      <c r="B180" s="35" t="s">
        <v>21</v>
      </c>
      <c r="C180" s="35" t="s">
        <v>394</v>
      </c>
      <c r="D180" s="35" t="s">
        <v>23</v>
      </c>
      <c r="E180" s="36" t="s">
        <v>91</v>
      </c>
      <c r="F180" s="34" t="s">
        <v>493</v>
      </c>
      <c r="G180" s="34" t="s">
        <v>25</v>
      </c>
      <c r="H180" s="34">
        <v>7.88</v>
      </c>
      <c r="I180" s="34" t="s">
        <v>25</v>
      </c>
      <c r="J180" s="34" t="s">
        <v>1343</v>
      </c>
      <c r="K180" s="34" t="s">
        <v>25</v>
      </c>
      <c r="L180" s="37">
        <v>169.02600000000001</v>
      </c>
      <c r="M180" s="34" t="s">
        <v>391</v>
      </c>
      <c r="N180" s="37">
        <v>1009286.7278846001</v>
      </c>
      <c r="O180" s="34" t="s">
        <v>471</v>
      </c>
    </row>
    <row r="181" spans="1:15" ht="26.1" customHeight="1" x14ac:dyDescent="0.2">
      <c r="A181" s="34" t="s">
        <v>396</v>
      </c>
      <c r="B181" s="35" t="s">
        <v>21</v>
      </c>
      <c r="C181" s="35" t="s">
        <v>397</v>
      </c>
      <c r="D181" s="35" t="s">
        <v>23</v>
      </c>
      <c r="E181" s="36" t="s">
        <v>398</v>
      </c>
      <c r="F181" s="34" t="s">
        <v>1344</v>
      </c>
      <c r="G181" s="34" t="s">
        <v>25</v>
      </c>
      <c r="H181" s="34">
        <v>1.07</v>
      </c>
      <c r="I181" s="34" t="s">
        <v>25</v>
      </c>
      <c r="J181" s="34" t="s">
        <v>1345</v>
      </c>
      <c r="K181" s="34" t="s">
        <v>25</v>
      </c>
      <c r="L181" s="37">
        <v>168.35487085599999</v>
      </c>
      <c r="M181" s="34" t="s">
        <v>391</v>
      </c>
      <c r="N181" s="37">
        <v>1009455.0827555</v>
      </c>
      <c r="O181" s="34" t="s">
        <v>477</v>
      </c>
    </row>
    <row r="182" spans="1:15" ht="24" customHeight="1" x14ac:dyDescent="0.2">
      <c r="A182" s="34" t="s">
        <v>596</v>
      </c>
      <c r="B182" s="35" t="s">
        <v>21</v>
      </c>
      <c r="C182" s="35" t="s">
        <v>597</v>
      </c>
      <c r="D182" s="35" t="s">
        <v>23</v>
      </c>
      <c r="E182" s="36" t="s">
        <v>29</v>
      </c>
      <c r="F182" s="34" t="s">
        <v>1346</v>
      </c>
      <c r="G182" s="34" t="s">
        <v>25</v>
      </c>
      <c r="H182" s="34">
        <v>9.52</v>
      </c>
      <c r="I182" s="34" t="s">
        <v>25</v>
      </c>
      <c r="J182" s="34" t="s">
        <v>1347</v>
      </c>
      <c r="K182" s="34" t="s">
        <v>25</v>
      </c>
      <c r="L182" s="37">
        <v>164.360896</v>
      </c>
      <c r="M182" s="34" t="s">
        <v>391</v>
      </c>
      <c r="N182" s="37">
        <v>1009619.4436515</v>
      </c>
      <c r="O182" s="34" t="s">
        <v>1348</v>
      </c>
    </row>
    <row r="183" spans="1:15" ht="65.099999999999994" customHeight="1" x14ac:dyDescent="0.2">
      <c r="A183" s="34" t="s">
        <v>719</v>
      </c>
      <c r="B183" s="35" t="s">
        <v>21</v>
      </c>
      <c r="C183" s="35" t="s">
        <v>720</v>
      </c>
      <c r="D183" s="35" t="s">
        <v>28</v>
      </c>
      <c r="E183" s="36" t="s">
        <v>29</v>
      </c>
      <c r="F183" s="34" t="s">
        <v>1349</v>
      </c>
      <c r="G183" s="34" t="s">
        <v>25</v>
      </c>
      <c r="H183" s="37">
        <v>139625</v>
      </c>
      <c r="I183" s="34" t="s">
        <v>25</v>
      </c>
      <c r="J183" s="34" t="s">
        <v>1350</v>
      </c>
      <c r="K183" s="34" t="s">
        <v>25</v>
      </c>
      <c r="L183" s="37">
        <v>161.07140000000001</v>
      </c>
      <c r="M183" s="34" t="s">
        <v>391</v>
      </c>
      <c r="N183" s="37">
        <v>1009780.5150515001</v>
      </c>
      <c r="O183" s="34" t="s">
        <v>478</v>
      </c>
    </row>
    <row r="184" spans="1:15" ht="24" customHeight="1" x14ac:dyDescent="0.2">
      <c r="A184" s="34" t="s">
        <v>510</v>
      </c>
      <c r="B184" s="35" t="s">
        <v>21</v>
      </c>
      <c r="C184" s="35" t="s">
        <v>511</v>
      </c>
      <c r="D184" s="35" t="s">
        <v>23</v>
      </c>
      <c r="E184" s="36" t="s">
        <v>29</v>
      </c>
      <c r="F184" s="34" t="s">
        <v>512</v>
      </c>
      <c r="G184" s="34" t="s">
        <v>25</v>
      </c>
      <c r="H184" s="34">
        <v>11.85</v>
      </c>
      <c r="I184" s="34" t="s">
        <v>25</v>
      </c>
      <c r="J184" s="34" t="s">
        <v>1351</v>
      </c>
      <c r="K184" s="34" t="s">
        <v>25</v>
      </c>
      <c r="L184" s="37">
        <v>157.15943999999999</v>
      </c>
      <c r="M184" s="34" t="s">
        <v>391</v>
      </c>
      <c r="N184" s="37">
        <v>1009937.6744915</v>
      </c>
      <c r="O184" s="34" t="s">
        <v>483</v>
      </c>
    </row>
    <row r="185" spans="1:15" ht="26.1" customHeight="1" x14ac:dyDescent="0.2">
      <c r="A185" s="34" t="s">
        <v>521</v>
      </c>
      <c r="B185" s="35" t="s">
        <v>21</v>
      </c>
      <c r="C185" s="35" t="s">
        <v>522</v>
      </c>
      <c r="D185" s="35" t="s">
        <v>28</v>
      </c>
      <c r="E185" s="36" t="s">
        <v>36</v>
      </c>
      <c r="F185" s="34" t="s">
        <v>523</v>
      </c>
      <c r="G185" s="34" t="s">
        <v>25</v>
      </c>
      <c r="H185" s="34">
        <v>0.75</v>
      </c>
      <c r="I185" s="34" t="s">
        <v>25</v>
      </c>
      <c r="J185" s="34" t="s">
        <v>524</v>
      </c>
      <c r="K185" s="34" t="s">
        <v>25</v>
      </c>
      <c r="L185" s="37">
        <v>156.47186249999999</v>
      </c>
      <c r="M185" s="34" t="s">
        <v>391</v>
      </c>
      <c r="N185" s="37">
        <v>1010094.146354</v>
      </c>
      <c r="O185" s="34" t="s">
        <v>486</v>
      </c>
    </row>
    <row r="186" spans="1:15" ht="24" customHeight="1" x14ac:dyDescent="0.2">
      <c r="A186" s="34" t="s">
        <v>449</v>
      </c>
      <c r="B186" s="35" t="s">
        <v>21</v>
      </c>
      <c r="C186" s="35" t="s">
        <v>450</v>
      </c>
      <c r="D186" s="35" t="s">
        <v>35</v>
      </c>
      <c r="E186" s="36" t="s">
        <v>36</v>
      </c>
      <c r="F186" s="34" t="s">
        <v>451</v>
      </c>
      <c r="G186" s="34" t="s">
        <v>25</v>
      </c>
      <c r="H186" s="34">
        <v>14.01</v>
      </c>
      <c r="I186" s="34" t="s">
        <v>25</v>
      </c>
      <c r="J186" s="34" t="s">
        <v>1352</v>
      </c>
      <c r="K186" s="34" t="s">
        <v>25</v>
      </c>
      <c r="L186" s="37">
        <v>153.89930080799999</v>
      </c>
      <c r="M186" s="34" t="s">
        <v>391</v>
      </c>
      <c r="N186" s="37">
        <v>1010248.0456548</v>
      </c>
      <c r="O186" s="34" t="s">
        <v>491</v>
      </c>
    </row>
    <row r="187" spans="1:15" ht="39" customHeight="1" x14ac:dyDescent="0.2">
      <c r="A187" s="34" t="s">
        <v>675</v>
      </c>
      <c r="B187" s="35" t="s">
        <v>21</v>
      </c>
      <c r="C187" s="35" t="s">
        <v>676</v>
      </c>
      <c r="D187" s="35" t="s">
        <v>23</v>
      </c>
      <c r="E187" s="36" t="s">
        <v>91</v>
      </c>
      <c r="F187" s="34" t="s">
        <v>1353</v>
      </c>
      <c r="G187" s="34" t="s">
        <v>25</v>
      </c>
      <c r="H187" s="34">
        <v>2.86</v>
      </c>
      <c r="I187" s="34" t="s">
        <v>25</v>
      </c>
      <c r="J187" s="34" t="s">
        <v>1354</v>
      </c>
      <c r="K187" s="34" t="s">
        <v>25</v>
      </c>
      <c r="L187" s="37">
        <v>150.70855800000001</v>
      </c>
      <c r="M187" s="34" t="s">
        <v>444</v>
      </c>
      <c r="N187" s="37">
        <v>1010398.7542127999</v>
      </c>
      <c r="O187" s="34" t="s">
        <v>492</v>
      </c>
    </row>
    <row r="188" spans="1:15" ht="24" customHeight="1" x14ac:dyDescent="0.2">
      <c r="A188" s="34" t="s">
        <v>530</v>
      </c>
      <c r="B188" s="35" t="s">
        <v>21</v>
      </c>
      <c r="C188" s="35" t="s">
        <v>531</v>
      </c>
      <c r="D188" s="35" t="s">
        <v>35</v>
      </c>
      <c r="E188" s="36" t="s">
        <v>36</v>
      </c>
      <c r="F188" s="34" t="s">
        <v>532</v>
      </c>
      <c r="G188" s="34" t="s">
        <v>25</v>
      </c>
      <c r="H188" s="34">
        <v>111.76</v>
      </c>
      <c r="I188" s="34" t="s">
        <v>25</v>
      </c>
      <c r="J188" s="34" t="s">
        <v>1355</v>
      </c>
      <c r="K188" s="34" t="s">
        <v>25</v>
      </c>
      <c r="L188" s="37">
        <v>149.127391864</v>
      </c>
      <c r="M188" s="34" t="s">
        <v>444</v>
      </c>
      <c r="N188" s="37">
        <v>1010547.8816047</v>
      </c>
      <c r="O188" s="34" t="s">
        <v>494</v>
      </c>
    </row>
    <row r="189" spans="1:15" ht="51.95" customHeight="1" x14ac:dyDescent="0.2">
      <c r="A189" s="34" t="s">
        <v>407</v>
      </c>
      <c r="B189" s="35" t="s">
        <v>21</v>
      </c>
      <c r="C189" s="35" t="s">
        <v>408</v>
      </c>
      <c r="D189" s="35" t="s">
        <v>23</v>
      </c>
      <c r="E189" s="36" t="s">
        <v>29</v>
      </c>
      <c r="F189" s="34" t="s">
        <v>1356</v>
      </c>
      <c r="G189" s="34" t="s">
        <v>25</v>
      </c>
      <c r="H189" s="37">
        <v>82950</v>
      </c>
      <c r="I189" s="34" t="s">
        <v>25</v>
      </c>
      <c r="J189" s="34" t="s">
        <v>1357</v>
      </c>
      <c r="K189" s="34" t="s">
        <v>25</v>
      </c>
      <c r="L189" s="37">
        <v>146.62242000000001</v>
      </c>
      <c r="M189" s="34" t="s">
        <v>444</v>
      </c>
      <c r="N189" s="37">
        <v>1010694.5040247</v>
      </c>
      <c r="O189" s="34" t="s">
        <v>495</v>
      </c>
    </row>
    <row r="190" spans="1:15" ht="26.1" customHeight="1" x14ac:dyDescent="0.2">
      <c r="A190" s="34" t="s">
        <v>1358</v>
      </c>
      <c r="B190" s="35" t="s">
        <v>21</v>
      </c>
      <c r="C190" s="35" t="s">
        <v>1359</v>
      </c>
      <c r="D190" s="35" t="s">
        <v>23</v>
      </c>
      <c r="E190" s="36" t="s">
        <v>29</v>
      </c>
      <c r="F190" s="34" t="s">
        <v>1360</v>
      </c>
      <c r="G190" s="34" t="s">
        <v>25</v>
      </c>
      <c r="H190" s="34">
        <v>6.58</v>
      </c>
      <c r="I190" s="34" t="s">
        <v>25</v>
      </c>
      <c r="J190" s="34" t="s">
        <v>1361</v>
      </c>
      <c r="K190" s="34" t="s">
        <v>25</v>
      </c>
      <c r="L190" s="37">
        <v>140.38035199999999</v>
      </c>
      <c r="M190" s="34" t="s">
        <v>444</v>
      </c>
      <c r="N190" s="37">
        <v>1010834.8843767</v>
      </c>
      <c r="O190" s="34" t="s">
        <v>498</v>
      </c>
    </row>
    <row r="191" spans="1:15" ht="39" customHeight="1" x14ac:dyDescent="0.2">
      <c r="A191" s="34" t="s">
        <v>401</v>
      </c>
      <c r="B191" s="35" t="s">
        <v>21</v>
      </c>
      <c r="C191" s="35" t="s">
        <v>402</v>
      </c>
      <c r="D191" s="35" t="s">
        <v>23</v>
      </c>
      <c r="E191" s="36" t="s">
        <v>29</v>
      </c>
      <c r="F191" s="34" t="s">
        <v>1362</v>
      </c>
      <c r="G191" s="34" t="s">
        <v>25</v>
      </c>
      <c r="H191" s="34">
        <v>66.349999999999994</v>
      </c>
      <c r="I191" s="34" t="s">
        <v>25</v>
      </c>
      <c r="J191" s="34" t="s">
        <v>1363</v>
      </c>
      <c r="K191" s="34" t="s">
        <v>25</v>
      </c>
      <c r="L191" s="37">
        <v>135.19476</v>
      </c>
      <c r="M191" s="34" t="s">
        <v>444</v>
      </c>
      <c r="N191" s="37">
        <v>1010970.0791367</v>
      </c>
      <c r="O191" s="34" t="s">
        <v>499</v>
      </c>
    </row>
    <row r="192" spans="1:15" ht="24" customHeight="1" x14ac:dyDescent="0.2">
      <c r="A192" s="34" t="s">
        <v>370</v>
      </c>
      <c r="B192" s="35" t="s">
        <v>21</v>
      </c>
      <c r="C192" s="35" t="s">
        <v>371</v>
      </c>
      <c r="D192" s="35" t="s">
        <v>23</v>
      </c>
      <c r="E192" s="36" t="s">
        <v>24</v>
      </c>
      <c r="F192" s="34" t="s">
        <v>1364</v>
      </c>
      <c r="G192" s="34" t="s">
        <v>25</v>
      </c>
      <c r="H192" s="34">
        <v>5.65</v>
      </c>
      <c r="I192" s="34" t="s">
        <v>25</v>
      </c>
      <c r="J192" s="34" t="s">
        <v>1365</v>
      </c>
      <c r="K192" s="34" t="s">
        <v>25</v>
      </c>
      <c r="L192" s="37">
        <v>130.49719006999999</v>
      </c>
      <c r="M192" s="34" t="s">
        <v>444</v>
      </c>
      <c r="N192" s="37">
        <v>1011100.5763268</v>
      </c>
      <c r="O192" s="34" t="s">
        <v>500</v>
      </c>
    </row>
    <row r="193" spans="1:15" ht="26.1" customHeight="1" x14ac:dyDescent="0.2">
      <c r="A193" s="34" t="s">
        <v>1366</v>
      </c>
      <c r="B193" s="35" t="s">
        <v>21</v>
      </c>
      <c r="C193" s="35" t="s">
        <v>1367</v>
      </c>
      <c r="D193" s="35" t="s">
        <v>23</v>
      </c>
      <c r="E193" s="36" t="s">
        <v>29</v>
      </c>
      <c r="F193" s="34" t="s">
        <v>1368</v>
      </c>
      <c r="G193" s="34" t="s">
        <v>25</v>
      </c>
      <c r="H193" s="34">
        <v>3.63</v>
      </c>
      <c r="I193" s="34" t="s">
        <v>25</v>
      </c>
      <c r="J193" s="34" t="s">
        <v>1369</v>
      </c>
      <c r="K193" s="34" t="s">
        <v>25</v>
      </c>
      <c r="L193" s="37">
        <v>129.59100000000001</v>
      </c>
      <c r="M193" s="34" t="s">
        <v>444</v>
      </c>
      <c r="N193" s="37">
        <v>1011230.1673267999</v>
      </c>
      <c r="O193" s="34" t="s">
        <v>504</v>
      </c>
    </row>
    <row r="194" spans="1:15" ht="24" customHeight="1" x14ac:dyDescent="0.2">
      <c r="A194" s="34" t="s">
        <v>460</v>
      </c>
      <c r="B194" s="35" t="s">
        <v>21</v>
      </c>
      <c r="C194" s="35" t="s">
        <v>461</v>
      </c>
      <c r="D194" s="35" t="s">
        <v>35</v>
      </c>
      <c r="E194" s="36" t="s">
        <v>36</v>
      </c>
      <c r="F194" s="34" t="s">
        <v>1370</v>
      </c>
      <c r="G194" s="34" t="s">
        <v>25</v>
      </c>
      <c r="H194" s="34">
        <v>15.65</v>
      </c>
      <c r="I194" s="34" t="s">
        <v>25</v>
      </c>
      <c r="J194" s="34" t="s">
        <v>1371</v>
      </c>
      <c r="K194" s="34" t="s">
        <v>25</v>
      </c>
      <c r="L194" s="37">
        <v>127.567245605</v>
      </c>
      <c r="M194" s="34" t="s">
        <v>444</v>
      </c>
      <c r="N194" s="37">
        <v>1011357.7345724</v>
      </c>
      <c r="O194" s="34" t="s">
        <v>508</v>
      </c>
    </row>
    <row r="195" spans="1:15" ht="39" customHeight="1" x14ac:dyDescent="0.2">
      <c r="A195" s="34" t="s">
        <v>410</v>
      </c>
      <c r="B195" s="35" t="s">
        <v>21</v>
      </c>
      <c r="C195" s="35" t="s">
        <v>411</v>
      </c>
      <c r="D195" s="35" t="s">
        <v>28</v>
      </c>
      <c r="E195" s="36" t="s">
        <v>29</v>
      </c>
      <c r="F195" s="34" t="s">
        <v>1372</v>
      </c>
      <c r="G195" s="34" t="s">
        <v>25</v>
      </c>
      <c r="H195" s="37">
        <v>14455.22</v>
      </c>
      <c r="I195" s="34" t="s">
        <v>25</v>
      </c>
      <c r="J195" s="34" t="s">
        <v>1373</v>
      </c>
      <c r="K195" s="34" t="s">
        <v>25</v>
      </c>
      <c r="L195" s="37">
        <v>122.85925134599999</v>
      </c>
      <c r="M195" s="34" t="s">
        <v>444</v>
      </c>
      <c r="N195" s="37">
        <v>1011480.5938238</v>
      </c>
      <c r="O195" s="34" t="s">
        <v>509</v>
      </c>
    </row>
    <row r="196" spans="1:15" ht="24" customHeight="1" x14ac:dyDescent="0.2">
      <c r="A196" s="34" t="s">
        <v>241</v>
      </c>
      <c r="B196" s="35" t="s">
        <v>21</v>
      </c>
      <c r="C196" s="35" t="s">
        <v>242</v>
      </c>
      <c r="D196" s="35" t="s">
        <v>35</v>
      </c>
      <c r="E196" s="36" t="s">
        <v>36</v>
      </c>
      <c r="F196" s="34" t="s">
        <v>1374</v>
      </c>
      <c r="G196" s="34" t="s">
        <v>25</v>
      </c>
      <c r="H196" s="34">
        <v>18.739999999999998</v>
      </c>
      <c r="I196" s="34" t="s">
        <v>25</v>
      </c>
      <c r="J196" s="34" t="s">
        <v>1375</v>
      </c>
      <c r="K196" s="34" t="s">
        <v>25</v>
      </c>
      <c r="L196" s="37">
        <v>121.19875742000001</v>
      </c>
      <c r="M196" s="34" t="s">
        <v>444</v>
      </c>
      <c r="N196" s="37">
        <v>1011601.7925812</v>
      </c>
      <c r="O196" s="34" t="s">
        <v>516</v>
      </c>
    </row>
    <row r="197" spans="1:15" ht="24" customHeight="1" x14ac:dyDescent="0.2">
      <c r="A197" s="34" t="s">
        <v>481</v>
      </c>
      <c r="B197" s="35" t="s">
        <v>21</v>
      </c>
      <c r="C197" s="35" t="s">
        <v>482</v>
      </c>
      <c r="D197" s="35" t="s">
        <v>23</v>
      </c>
      <c r="E197" s="36" t="s">
        <v>29</v>
      </c>
      <c r="F197" s="34" t="s">
        <v>250</v>
      </c>
      <c r="G197" s="34" t="s">
        <v>25</v>
      </c>
      <c r="H197" s="34">
        <v>58.24</v>
      </c>
      <c r="I197" s="34" t="s">
        <v>25</v>
      </c>
      <c r="J197" s="34" t="s">
        <v>1376</v>
      </c>
      <c r="K197" s="34" t="s">
        <v>25</v>
      </c>
      <c r="L197" s="37">
        <v>116.48</v>
      </c>
      <c r="M197" s="34" t="s">
        <v>444</v>
      </c>
      <c r="N197" s="37">
        <v>1011718.2725812</v>
      </c>
      <c r="O197" s="34" t="s">
        <v>517</v>
      </c>
    </row>
    <row r="198" spans="1:15" ht="26.1" customHeight="1" x14ac:dyDescent="0.2">
      <c r="A198" s="34" t="s">
        <v>565</v>
      </c>
      <c r="B198" s="35" t="s">
        <v>21</v>
      </c>
      <c r="C198" s="35" t="s">
        <v>566</v>
      </c>
      <c r="D198" s="35" t="s">
        <v>23</v>
      </c>
      <c r="E198" s="36" t="s">
        <v>29</v>
      </c>
      <c r="F198" s="34" t="s">
        <v>1377</v>
      </c>
      <c r="G198" s="34" t="s">
        <v>25</v>
      </c>
      <c r="H198" s="34">
        <v>3</v>
      </c>
      <c r="I198" s="34" t="s">
        <v>25</v>
      </c>
      <c r="J198" s="34" t="s">
        <v>1378</v>
      </c>
      <c r="K198" s="34" t="s">
        <v>25</v>
      </c>
      <c r="L198" s="37">
        <v>108</v>
      </c>
      <c r="M198" s="34" t="s">
        <v>444</v>
      </c>
      <c r="N198" s="37">
        <v>1011826.2725812</v>
      </c>
      <c r="O198" s="34" t="s">
        <v>520</v>
      </c>
    </row>
    <row r="199" spans="1:15" ht="39" customHeight="1" x14ac:dyDescent="0.2">
      <c r="A199" s="34" t="s">
        <v>599</v>
      </c>
      <c r="B199" s="35" t="s">
        <v>542</v>
      </c>
      <c r="C199" s="35" t="s">
        <v>600</v>
      </c>
      <c r="D199" s="35" t="s">
        <v>23</v>
      </c>
      <c r="E199" s="36" t="s">
        <v>29</v>
      </c>
      <c r="F199" s="34" t="s">
        <v>304</v>
      </c>
      <c r="G199" s="34" t="s">
        <v>25</v>
      </c>
      <c r="H199" s="34">
        <v>25.97</v>
      </c>
      <c r="I199" s="34" t="s">
        <v>25</v>
      </c>
      <c r="J199" s="34" t="s">
        <v>1379</v>
      </c>
      <c r="K199" s="34" t="s">
        <v>25</v>
      </c>
      <c r="L199" s="37">
        <v>103.88</v>
      </c>
      <c r="M199" s="34" t="s">
        <v>444</v>
      </c>
      <c r="N199" s="37">
        <v>1011930.1525812</v>
      </c>
      <c r="O199" s="34" t="s">
        <v>525</v>
      </c>
    </row>
    <row r="200" spans="1:15" ht="26.1" customHeight="1" x14ac:dyDescent="0.2">
      <c r="A200" s="34" t="s">
        <v>573</v>
      </c>
      <c r="B200" s="35" t="s">
        <v>21</v>
      </c>
      <c r="C200" s="35" t="s">
        <v>574</v>
      </c>
      <c r="D200" s="35" t="s">
        <v>23</v>
      </c>
      <c r="E200" s="36" t="s">
        <v>57</v>
      </c>
      <c r="F200" s="34" t="s">
        <v>240</v>
      </c>
      <c r="G200" s="34" t="s">
        <v>25</v>
      </c>
      <c r="H200" s="34">
        <v>12.89</v>
      </c>
      <c r="I200" s="34" t="s">
        <v>25</v>
      </c>
      <c r="J200" s="34" t="s">
        <v>575</v>
      </c>
      <c r="K200" s="34" t="s">
        <v>25</v>
      </c>
      <c r="L200" s="37">
        <v>103.12</v>
      </c>
      <c r="M200" s="34" t="s">
        <v>444</v>
      </c>
      <c r="N200" s="37">
        <v>1012033.2725812</v>
      </c>
      <c r="O200" s="34" t="s">
        <v>529</v>
      </c>
    </row>
    <row r="201" spans="1:15" ht="24" customHeight="1" x14ac:dyDescent="0.2">
      <c r="A201" s="34" t="s">
        <v>646</v>
      </c>
      <c r="B201" s="35" t="s">
        <v>21</v>
      </c>
      <c r="C201" s="35" t="s">
        <v>647</v>
      </c>
      <c r="D201" s="35" t="s">
        <v>35</v>
      </c>
      <c r="E201" s="36" t="s">
        <v>36</v>
      </c>
      <c r="F201" s="34" t="s">
        <v>1380</v>
      </c>
      <c r="G201" s="34" t="s">
        <v>25</v>
      </c>
      <c r="H201" s="34">
        <v>8.42</v>
      </c>
      <c r="I201" s="34" t="s">
        <v>25</v>
      </c>
      <c r="J201" s="34" t="s">
        <v>1381</v>
      </c>
      <c r="K201" s="34" t="s">
        <v>25</v>
      </c>
      <c r="L201" s="37">
        <v>90.584048210000006</v>
      </c>
      <c r="M201" s="34" t="s">
        <v>444</v>
      </c>
      <c r="N201" s="37">
        <v>1012123.8566294</v>
      </c>
      <c r="O201" s="34" t="s">
        <v>533</v>
      </c>
    </row>
    <row r="202" spans="1:15" ht="26.1" customHeight="1" x14ac:dyDescent="0.2">
      <c r="A202" s="34" t="s">
        <v>475</v>
      </c>
      <c r="B202" s="35" t="s">
        <v>21</v>
      </c>
      <c r="C202" s="35" t="s">
        <v>476</v>
      </c>
      <c r="D202" s="35" t="s">
        <v>23</v>
      </c>
      <c r="E202" s="36" t="s">
        <v>91</v>
      </c>
      <c r="F202" s="34" t="s">
        <v>1382</v>
      </c>
      <c r="G202" s="34" t="s">
        <v>25</v>
      </c>
      <c r="H202" s="34">
        <v>4.32</v>
      </c>
      <c r="I202" s="34" t="s">
        <v>25</v>
      </c>
      <c r="J202" s="34" t="s">
        <v>1383</v>
      </c>
      <c r="K202" s="34" t="s">
        <v>25</v>
      </c>
      <c r="L202" s="37">
        <v>85.609440000000006</v>
      </c>
      <c r="M202" s="34" t="s">
        <v>444</v>
      </c>
      <c r="N202" s="37">
        <v>1012209.4660694</v>
      </c>
      <c r="O202" s="34" t="s">
        <v>534</v>
      </c>
    </row>
    <row r="203" spans="1:15" ht="24" customHeight="1" x14ac:dyDescent="0.2">
      <c r="A203" s="34" t="s">
        <v>550</v>
      </c>
      <c r="B203" s="35" t="s">
        <v>21</v>
      </c>
      <c r="C203" s="35" t="s">
        <v>551</v>
      </c>
      <c r="D203" s="35" t="s">
        <v>35</v>
      </c>
      <c r="E203" s="36" t="s">
        <v>36</v>
      </c>
      <c r="F203" s="34" t="s">
        <v>1384</v>
      </c>
      <c r="G203" s="34" t="s">
        <v>25</v>
      </c>
      <c r="H203" s="34">
        <v>16.170000000000002</v>
      </c>
      <c r="I203" s="34" t="s">
        <v>25</v>
      </c>
      <c r="J203" s="34" t="s">
        <v>1385</v>
      </c>
      <c r="K203" s="34" t="s">
        <v>25</v>
      </c>
      <c r="L203" s="37">
        <v>84.792464295000002</v>
      </c>
      <c r="M203" s="34" t="s">
        <v>444</v>
      </c>
      <c r="N203" s="37">
        <v>1012294.2585337</v>
      </c>
      <c r="O203" s="34" t="s">
        <v>535</v>
      </c>
    </row>
    <row r="204" spans="1:15" ht="24" customHeight="1" x14ac:dyDescent="0.2">
      <c r="A204" s="34" t="s">
        <v>587</v>
      </c>
      <c r="B204" s="35" t="s">
        <v>21</v>
      </c>
      <c r="C204" s="35" t="s">
        <v>588</v>
      </c>
      <c r="D204" s="35" t="s">
        <v>23</v>
      </c>
      <c r="E204" s="36" t="s">
        <v>24</v>
      </c>
      <c r="F204" s="34" t="s">
        <v>589</v>
      </c>
      <c r="G204" s="34" t="s">
        <v>25</v>
      </c>
      <c r="H204" s="34">
        <v>41.48</v>
      </c>
      <c r="I204" s="34" t="s">
        <v>25</v>
      </c>
      <c r="J204" s="34" t="s">
        <v>1386</v>
      </c>
      <c r="K204" s="34" t="s">
        <v>25</v>
      </c>
      <c r="L204" s="37">
        <v>82.518652799999998</v>
      </c>
      <c r="M204" s="34" t="s">
        <v>444</v>
      </c>
      <c r="N204" s="37">
        <v>1012376.7771865</v>
      </c>
      <c r="O204" s="34" t="s">
        <v>538</v>
      </c>
    </row>
    <row r="205" spans="1:15" ht="24" customHeight="1" x14ac:dyDescent="0.2">
      <c r="A205" s="34" t="s">
        <v>274</v>
      </c>
      <c r="B205" s="35" t="s">
        <v>21</v>
      </c>
      <c r="C205" s="35" t="s">
        <v>275</v>
      </c>
      <c r="D205" s="35" t="s">
        <v>23</v>
      </c>
      <c r="E205" s="36" t="s">
        <v>24</v>
      </c>
      <c r="F205" s="34" t="s">
        <v>1387</v>
      </c>
      <c r="G205" s="34" t="s">
        <v>25</v>
      </c>
      <c r="H205" s="34">
        <v>583.42999999999995</v>
      </c>
      <c r="I205" s="34" t="s">
        <v>25</v>
      </c>
      <c r="J205" s="34" t="s">
        <v>1388</v>
      </c>
      <c r="K205" s="34" t="s">
        <v>25</v>
      </c>
      <c r="L205" s="37">
        <v>78.062933999999998</v>
      </c>
      <c r="M205" s="34" t="s">
        <v>444</v>
      </c>
      <c r="N205" s="37">
        <v>1012454.8401205</v>
      </c>
      <c r="O205" s="34" t="s">
        <v>538</v>
      </c>
    </row>
    <row r="206" spans="1:15" ht="24" customHeight="1" x14ac:dyDescent="0.2">
      <c r="A206" s="34" t="s">
        <v>484</v>
      </c>
      <c r="B206" s="35" t="s">
        <v>21</v>
      </c>
      <c r="C206" s="35" t="s">
        <v>485</v>
      </c>
      <c r="D206" s="35" t="s">
        <v>35</v>
      </c>
      <c r="E206" s="36" t="s">
        <v>36</v>
      </c>
      <c r="F206" s="34" t="s">
        <v>1389</v>
      </c>
      <c r="G206" s="34" t="s">
        <v>25</v>
      </c>
      <c r="H206" s="34">
        <v>9.4600000000000009</v>
      </c>
      <c r="I206" s="34" t="s">
        <v>25</v>
      </c>
      <c r="J206" s="34" t="s">
        <v>1390</v>
      </c>
      <c r="K206" s="34" t="s">
        <v>25</v>
      </c>
      <c r="L206" s="37">
        <v>76.054940478000006</v>
      </c>
      <c r="M206" s="34" t="s">
        <v>444</v>
      </c>
      <c r="N206" s="37">
        <v>1012530.895061</v>
      </c>
      <c r="O206" s="34" t="s">
        <v>545</v>
      </c>
    </row>
    <row r="207" spans="1:15" ht="39" customHeight="1" x14ac:dyDescent="0.2">
      <c r="A207" s="34" t="s">
        <v>1391</v>
      </c>
      <c r="B207" s="35" t="s">
        <v>21</v>
      </c>
      <c r="C207" s="35" t="s">
        <v>1392</v>
      </c>
      <c r="D207" s="35" t="s">
        <v>23</v>
      </c>
      <c r="E207" s="36" t="s">
        <v>29</v>
      </c>
      <c r="F207" s="34" t="s">
        <v>544</v>
      </c>
      <c r="G207" s="34" t="s">
        <v>25</v>
      </c>
      <c r="H207" s="34">
        <v>6.17</v>
      </c>
      <c r="I207" s="34" t="s">
        <v>25</v>
      </c>
      <c r="J207" s="34" t="s">
        <v>1393</v>
      </c>
      <c r="K207" s="34" t="s">
        <v>25</v>
      </c>
      <c r="L207" s="37">
        <v>74.040000000000006</v>
      </c>
      <c r="M207" s="34" t="s">
        <v>444</v>
      </c>
      <c r="N207" s="37">
        <v>1012604.9350610001</v>
      </c>
      <c r="O207" s="34" t="s">
        <v>546</v>
      </c>
    </row>
    <row r="208" spans="1:15" ht="26.1" customHeight="1" x14ac:dyDescent="0.2">
      <c r="A208" s="34" t="s">
        <v>621</v>
      </c>
      <c r="B208" s="35" t="s">
        <v>21</v>
      </c>
      <c r="C208" s="35" t="s">
        <v>622</v>
      </c>
      <c r="D208" s="35" t="s">
        <v>23</v>
      </c>
      <c r="E208" s="36" t="s">
        <v>29</v>
      </c>
      <c r="F208" s="34" t="s">
        <v>623</v>
      </c>
      <c r="G208" s="34" t="s">
        <v>25</v>
      </c>
      <c r="H208" s="34">
        <v>4.5999999999999996</v>
      </c>
      <c r="I208" s="34" t="s">
        <v>25</v>
      </c>
      <c r="J208" s="34" t="s">
        <v>1394</v>
      </c>
      <c r="K208" s="34" t="s">
        <v>25</v>
      </c>
      <c r="L208" s="37">
        <v>73.599999999999994</v>
      </c>
      <c r="M208" s="34" t="s">
        <v>444</v>
      </c>
      <c r="N208" s="37">
        <v>1012678.535061</v>
      </c>
      <c r="O208" s="34" t="s">
        <v>549</v>
      </c>
    </row>
    <row r="209" spans="1:15" ht="39" customHeight="1" x14ac:dyDescent="0.2">
      <c r="A209" s="34" t="s">
        <v>553</v>
      </c>
      <c r="B209" s="35" t="s">
        <v>21</v>
      </c>
      <c r="C209" s="35" t="s">
        <v>554</v>
      </c>
      <c r="D209" s="35" t="s">
        <v>23</v>
      </c>
      <c r="E209" s="36" t="s">
        <v>29</v>
      </c>
      <c r="F209" s="34" t="s">
        <v>1395</v>
      </c>
      <c r="G209" s="34" t="s">
        <v>25</v>
      </c>
      <c r="H209" s="34">
        <v>31.75</v>
      </c>
      <c r="I209" s="34" t="s">
        <v>25</v>
      </c>
      <c r="J209" s="34" t="s">
        <v>1396</v>
      </c>
      <c r="K209" s="34" t="s">
        <v>25</v>
      </c>
      <c r="L209" s="37">
        <v>72.866249999999994</v>
      </c>
      <c r="M209" s="34" t="s">
        <v>444</v>
      </c>
      <c r="N209" s="37">
        <v>1012751.401311</v>
      </c>
      <c r="O209" s="34" t="s">
        <v>549</v>
      </c>
    </row>
    <row r="210" spans="1:15" ht="26.1" customHeight="1" x14ac:dyDescent="0.2">
      <c r="A210" s="34" t="s">
        <v>591</v>
      </c>
      <c r="B210" s="35" t="s">
        <v>21</v>
      </c>
      <c r="C210" s="35" t="s">
        <v>592</v>
      </c>
      <c r="D210" s="35" t="s">
        <v>23</v>
      </c>
      <c r="E210" s="36" t="s">
        <v>29</v>
      </c>
      <c r="F210" s="34" t="s">
        <v>88</v>
      </c>
      <c r="G210" s="34" t="s">
        <v>25</v>
      </c>
      <c r="H210" s="34">
        <v>72.09</v>
      </c>
      <c r="I210" s="34" t="s">
        <v>25</v>
      </c>
      <c r="J210" s="34" t="s">
        <v>1397</v>
      </c>
      <c r="K210" s="34" t="s">
        <v>25</v>
      </c>
      <c r="L210" s="37">
        <v>72.09</v>
      </c>
      <c r="M210" s="34" t="s">
        <v>444</v>
      </c>
      <c r="N210" s="37">
        <v>1012823.491311</v>
      </c>
      <c r="O210" s="34" t="s">
        <v>552</v>
      </c>
    </row>
    <row r="211" spans="1:15" ht="39" customHeight="1" x14ac:dyDescent="0.2">
      <c r="A211" s="34" t="s">
        <v>437</v>
      </c>
      <c r="B211" s="35" t="s">
        <v>21</v>
      </c>
      <c r="C211" s="35" t="s">
        <v>438</v>
      </c>
      <c r="D211" s="35" t="s">
        <v>23</v>
      </c>
      <c r="E211" s="36" t="s">
        <v>91</v>
      </c>
      <c r="F211" s="34" t="s">
        <v>1398</v>
      </c>
      <c r="G211" s="34" t="s">
        <v>25</v>
      </c>
      <c r="H211" s="34">
        <v>13.34</v>
      </c>
      <c r="I211" s="34" t="s">
        <v>25</v>
      </c>
      <c r="J211" s="34" t="s">
        <v>1399</v>
      </c>
      <c r="K211" s="34" t="s">
        <v>25</v>
      </c>
      <c r="L211" s="37">
        <v>71.098454128</v>
      </c>
      <c r="M211" s="34" t="s">
        <v>444</v>
      </c>
      <c r="N211" s="37">
        <v>1012894.5897651</v>
      </c>
      <c r="O211" s="34" t="s">
        <v>555</v>
      </c>
    </row>
    <row r="212" spans="1:15" ht="26.1" customHeight="1" x14ac:dyDescent="0.2">
      <c r="A212" s="34" t="s">
        <v>609</v>
      </c>
      <c r="B212" s="35" t="s">
        <v>21</v>
      </c>
      <c r="C212" s="35" t="s">
        <v>610</v>
      </c>
      <c r="D212" s="35" t="s">
        <v>23</v>
      </c>
      <c r="E212" s="36" t="s">
        <v>29</v>
      </c>
      <c r="F212" s="34" t="s">
        <v>240</v>
      </c>
      <c r="G212" s="34" t="s">
        <v>25</v>
      </c>
      <c r="H212" s="34">
        <v>8.85</v>
      </c>
      <c r="I212" s="34" t="s">
        <v>25</v>
      </c>
      <c r="J212" s="34" t="s">
        <v>1400</v>
      </c>
      <c r="K212" s="34" t="s">
        <v>25</v>
      </c>
      <c r="L212" s="37">
        <v>70.8</v>
      </c>
      <c r="M212" s="34" t="s">
        <v>444</v>
      </c>
      <c r="N212" s="37">
        <v>1012965.3897651</v>
      </c>
      <c r="O212" s="34" t="s">
        <v>555</v>
      </c>
    </row>
    <row r="213" spans="1:15" ht="78" customHeight="1" x14ac:dyDescent="0.2">
      <c r="A213" s="34" t="s">
        <v>479</v>
      </c>
      <c r="B213" s="35" t="s">
        <v>21</v>
      </c>
      <c r="C213" s="35" t="s">
        <v>480</v>
      </c>
      <c r="D213" s="35" t="s">
        <v>28</v>
      </c>
      <c r="E213" s="36" t="s">
        <v>29</v>
      </c>
      <c r="F213" s="34" t="s">
        <v>1401</v>
      </c>
      <c r="G213" s="34" t="s">
        <v>25</v>
      </c>
      <c r="H213" s="37">
        <v>9166.7900000000009</v>
      </c>
      <c r="I213" s="34" t="s">
        <v>25</v>
      </c>
      <c r="J213" s="34" t="s">
        <v>1402</v>
      </c>
      <c r="K213" s="34" t="s">
        <v>25</v>
      </c>
      <c r="L213" s="37">
        <v>68.233918044000006</v>
      </c>
      <c r="M213" s="34" t="s">
        <v>444</v>
      </c>
      <c r="N213" s="37">
        <v>1013033.6236831</v>
      </c>
      <c r="O213" s="34" t="s">
        <v>556</v>
      </c>
    </row>
    <row r="214" spans="1:15" ht="39" customHeight="1" x14ac:dyDescent="0.2">
      <c r="A214" s="34" t="s">
        <v>514</v>
      </c>
      <c r="B214" s="35" t="s">
        <v>21</v>
      </c>
      <c r="C214" s="35" t="s">
        <v>515</v>
      </c>
      <c r="D214" s="35" t="s">
        <v>23</v>
      </c>
      <c r="E214" s="36" t="s">
        <v>29</v>
      </c>
      <c r="F214" s="34" t="s">
        <v>1326</v>
      </c>
      <c r="G214" s="34" t="s">
        <v>25</v>
      </c>
      <c r="H214" s="34">
        <v>70.39</v>
      </c>
      <c r="I214" s="34" t="s">
        <v>25</v>
      </c>
      <c r="J214" s="34" t="s">
        <v>1403</v>
      </c>
      <c r="K214" s="34" t="s">
        <v>25</v>
      </c>
      <c r="L214" s="37">
        <v>63.745184000000002</v>
      </c>
      <c r="M214" s="34" t="s">
        <v>444</v>
      </c>
      <c r="N214" s="37">
        <v>1013097.3688671</v>
      </c>
      <c r="O214" s="34" t="s">
        <v>559</v>
      </c>
    </row>
    <row r="215" spans="1:15" ht="26.1" customHeight="1" x14ac:dyDescent="0.2">
      <c r="A215" s="34" t="s">
        <v>560</v>
      </c>
      <c r="B215" s="35" t="s">
        <v>21</v>
      </c>
      <c r="C215" s="35" t="s">
        <v>561</v>
      </c>
      <c r="D215" s="35" t="s">
        <v>23</v>
      </c>
      <c r="E215" s="36" t="s">
        <v>29</v>
      </c>
      <c r="F215" s="34" t="s">
        <v>1404</v>
      </c>
      <c r="G215" s="34" t="s">
        <v>25</v>
      </c>
      <c r="H215" s="34">
        <v>0.81</v>
      </c>
      <c r="I215" s="34" t="s">
        <v>25</v>
      </c>
      <c r="J215" s="34" t="s">
        <v>1405</v>
      </c>
      <c r="K215" s="34" t="s">
        <v>25</v>
      </c>
      <c r="L215" s="37">
        <v>62.532471096000002</v>
      </c>
      <c r="M215" s="34" t="s">
        <v>444</v>
      </c>
      <c r="N215" s="37">
        <v>1013159.9013382</v>
      </c>
      <c r="O215" s="34" t="s">
        <v>559</v>
      </c>
    </row>
    <row r="216" spans="1:15" ht="39" customHeight="1" x14ac:dyDescent="0.2">
      <c r="A216" s="34" t="s">
        <v>364</v>
      </c>
      <c r="B216" s="35" t="s">
        <v>21</v>
      </c>
      <c r="C216" s="35" t="s">
        <v>365</v>
      </c>
      <c r="D216" s="35" t="s">
        <v>23</v>
      </c>
      <c r="E216" s="36" t="s">
        <v>91</v>
      </c>
      <c r="F216" s="34" t="s">
        <v>1406</v>
      </c>
      <c r="G216" s="34" t="s">
        <v>25</v>
      </c>
      <c r="H216" s="34">
        <v>2.0499999999999998</v>
      </c>
      <c r="I216" s="34" t="s">
        <v>25</v>
      </c>
      <c r="J216" s="34" t="s">
        <v>1407</v>
      </c>
      <c r="K216" s="34" t="s">
        <v>25</v>
      </c>
      <c r="L216" s="37">
        <v>61.872678110000003</v>
      </c>
      <c r="M216" s="34" t="s">
        <v>444</v>
      </c>
      <c r="N216" s="37">
        <v>1013221.7740163</v>
      </c>
      <c r="O216" s="34" t="s">
        <v>562</v>
      </c>
    </row>
    <row r="217" spans="1:15" ht="24" customHeight="1" x14ac:dyDescent="0.2">
      <c r="A217" s="34" t="s">
        <v>593</v>
      </c>
      <c r="B217" s="35" t="s">
        <v>21</v>
      </c>
      <c r="C217" s="35" t="s">
        <v>594</v>
      </c>
      <c r="D217" s="35" t="s">
        <v>35</v>
      </c>
      <c r="E217" s="36" t="s">
        <v>36</v>
      </c>
      <c r="F217" s="34" t="s">
        <v>1408</v>
      </c>
      <c r="G217" s="34" t="s">
        <v>25</v>
      </c>
      <c r="H217" s="34">
        <v>25.07</v>
      </c>
      <c r="I217" s="34" t="s">
        <v>25</v>
      </c>
      <c r="J217" s="34" t="s">
        <v>1409</v>
      </c>
      <c r="K217" s="34" t="s">
        <v>25</v>
      </c>
      <c r="L217" s="37">
        <v>61.841718325999999</v>
      </c>
      <c r="M217" s="34" t="s">
        <v>444</v>
      </c>
      <c r="N217" s="37">
        <v>1013283.6157346</v>
      </c>
      <c r="O217" s="34" t="s">
        <v>567</v>
      </c>
    </row>
    <row r="218" spans="1:15" ht="26.1" customHeight="1" x14ac:dyDescent="0.2">
      <c r="A218" s="34" t="s">
        <v>688</v>
      </c>
      <c r="B218" s="35" t="s">
        <v>21</v>
      </c>
      <c r="C218" s="35" t="s">
        <v>689</v>
      </c>
      <c r="D218" s="35" t="s">
        <v>23</v>
      </c>
      <c r="E218" s="36" t="s">
        <v>29</v>
      </c>
      <c r="F218" s="34" t="s">
        <v>1410</v>
      </c>
      <c r="G218" s="34" t="s">
        <v>25</v>
      </c>
      <c r="H218" s="37">
        <v>67315.72</v>
      </c>
      <c r="I218" s="34" t="s">
        <v>25</v>
      </c>
      <c r="J218" s="34" t="s">
        <v>1411</v>
      </c>
      <c r="K218" s="34" t="s">
        <v>25</v>
      </c>
      <c r="L218" s="37">
        <v>59.608070060000003</v>
      </c>
      <c r="M218" s="34" t="s">
        <v>444</v>
      </c>
      <c r="N218" s="37">
        <v>1013343.2238047</v>
      </c>
      <c r="O218" s="34" t="s">
        <v>567</v>
      </c>
    </row>
    <row r="219" spans="1:15" ht="26.1" customHeight="1" x14ac:dyDescent="0.2">
      <c r="A219" s="34" t="s">
        <v>432</v>
      </c>
      <c r="B219" s="35" t="s">
        <v>21</v>
      </c>
      <c r="C219" s="35" t="s">
        <v>433</v>
      </c>
      <c r="D219" s="35" t="s">
        <v>23</v>
      </c>
      <c r="E219" s="36" t="s">
        <v>51</v>
      </c>
      <c r="F219" s="34" t="s">
        <v>1412</v>
      </c>
      <c r="G219" s="34" t="s">
        <v>25</v>
      </c>
      <c r="H219" s="34">
        <v>19.350000000000001</v>
      </c>
      <c r="I219" s="34" t="s">
        <v>25</v>
      </c>
      <c r="J219" s="34" t="s">
        <v>1413</v>
      </c>
      <c r="K219" s="34" t="s">
        <v>25</v>
      </c>
      <c r="L219" s="37">
        <v>57.696148485000002</v>
      </c>
      <c r="M219" s="34" t="s">
        <v>444</v>
      </c>
      <c r="N219" s="37">
        <v>1013400.9199532</v>
      </c>
      <c r="O219" s="34" t="s">
        <v>568</v>
      </c>
    </row>
    <row r="220" spans="1:15" ht="26.1" customHeight="1" x14ac:dyDescent="0.2">
      <c r="A220" s="34" t="s">
        <v>607</v>
      </c>
      <c r="B220" s="35" t="s">
        <v>21</v>
      </c>
      <c r="C220" s="35" t="s">
        <v>608</v>
      </c>
      <c r="D220" s="35" t="s">
        <v>35</v>
      </c>
      <c r="E220" s="36" t="s">
        <v>36</v>
      </c>
      <c r="F220" s="34" t="s">
        <v>1414</v>
      </c>
      <c r="G220" s="34" t="s">
        <v>25</v>
      </c>
      <c r="H220" s="34">
        <v>23.1</v>
      </c>
      <c r="I220" s="34" t="s">
        <v>25</v>
      </c>
      <c r="J220" s="34" t="s">
        <v>1415</v>
      </c>
      <c r="K220" s="34" t="s">
        <v>25</v>
      </c>
      <c r="L220" s="37">
        <v>56.228010300000001</v>
      </c>
      <c r="M220" s="34" t="s">
        <v>444</v>
      </c>
      <c r="N220" s="37">
        <v>1013457.1479635</v>
      </c>
      <c r="O220" s="34" t="s">
        <v>568</v>
      </c>
    </row>
    <row r="221" spans="1:15" ht="26.1" customHeight="1" x14ac:dyDescent="0.2">
      <c r="A221" s="34" t="s">
        <v>428</v>
      </c>
      <c r="B221" s="35" t="s">
        <v>21</v>
      </c>
      <c r="C221" s="35" t="s">
        <v>429</v>
      </c>
      <c r="D221" s="35" t="s">
        <v>23</v>
      </c>
      <c r="E221" s="36" t="s">
        <v>29</v>
      </c>
      <c r="F221" s="34" t="s">
        <v>1416</v>
      </c>
      <c r="G221" s="34" t="s">
        <v>25</v>
      </c>
      <c r="H221" s="34">
        <v>18.010000000000002</v>
      </c>
      <c r="I221" s="34" t="s">
        <v>25</v>
      </c>
      <c r="J221" s="34" t="s">
        <v>1417</v>
      </c>
      <c r="K221" s="34" t="s">
        <v>25</v>
      </c>
      <c r="L221" s="37">
        <v>53.698616000000001</v>
      </c>
      <c r="M221" s="34" t="s">
        <v>444</v>
      </c>
      <c r="N221" s="37">
        <v>1013510.8465795</v>
      </c>
      <c r="O221" s="34" t="s">
        <v>569</v>
      </c>
    </row>
    <row r="222" spans="1:15" ht="39" customHeight="1" x14ac:dyDescent="0.2">
      <c r="A222" s="34" t="s">
        <v>276</v>
      </c>
      <c r="B222" s="35" t="s">
        <v>21</v>
      </c>
      <c r="C222" s="35" t="s">
        <v>277</v>
      </c>
      <c r="D222" s="35" t="s">
        <v>28</v>
      </c>
      <c r="E222" s="36" t="s">
        <v>29</v>
      </c>
      <c r="F222" s="34" t="s">
        <v>1418</v>
      </c>
      <c r="G222" s="34" t="s">
        <v>25</v>
      </c>
      <c r="H222" s="37">
        <v>1232415.78</v>
      </c>
      <c r="I222" s="34" t="s">
        <v>25</v>
      </c>
      <c r="J222" s="34" t="s">
        <v>1419</v>
      </c>
      <c r="K222" s="34" t="s">
        <v>25</v>
      </c>
      <c r="L222" s="37">
        <v>52.993878539999997</v>
      </c>
      <c r="M222" s="34" t="s">
        <v>444</v>
      </c>
      <c r="N222" s="37">
        <v>1013563.840458</v>
      </c>
      <c r="O222" s="34" t="s">
        <v>569</v>
      </c>
    </row>
    <row r="223" spans="1:15" ht="26.1" customHeight="1" x14ac:dyDescent="0.2">
      <c r="A223" s="34" t="s">
        <v>627</v>
      </c>
      <c r="B223" s="35" t="s">
        <v>21</v>
      </c>
      <c r="C223" s="35" t="s">
        <v>628</v>
      </c>
      <c r="D223" s="35" t="s">
        <v>23</v>
      </c>
      <c r="E223" s="36" t="s">
        <v>29</v>
      </c>
      <c r="F223" s="34" t="s">
        <v>1420</v>
      </c>
      <c r="G223" s="34" t="s">
        <v>25</v>
      </c>
      <c r="H223" s="34">
        <v>5.0999999999999996</v>
      </c>
      <c r="I223" s="34" t="s">
        <v>25</v>
      </c>
      <c r="J223" s="34" t="s">
        <v>1421</v>
      </c>
      <c r="K223" s="34" t="s">
        <v>25</v>
      </c>
      <c r="L223" s="37">
        <v>52.716830340000001</v>
      </c>
      <c r="M223" s="34" t="s">
        <v>444</v>
      </c>
      <c r="N223" s="37">
        <v>1013616.5572883</v>
      </c>
      <c r="O223" s="34" t="s">
        <v>572</v>
      </c>
    </row>
    <row r="224" spans="1:15" ht="26.1" customHeight="1" x14ac:dyDescent="0.2">
      <c r="A224" s="34" t="s">
        <v>489</v>
      </c>
      <c r="B224" s="35" t="s">
        <v>21</v>
      </c>
      <c r="C224" s="35" t="s">
        <v>490</v>
      </c>
      <c r="D224" s="35" t="s">
        <v>28</v>
      </c>
      <c r="E224" s="36" t="s">
        <v>36</v>
      </c>
      <c r="F224" s="34" t="s">
        <v>1422</v>
      </c>
      <c r="G224" s="34" t="s">
        <v>25</v>
      </c>
      <c r="H224" s="34">
        <v>1.01</v>
      </c>
      <c r="I224" s="34" t="s">
        <v>25</v>
      </c>
      <c r="J224" s="34" t="s">
        <v>1423</v>
      </c>
      <c r="K224" s="34" t="s">
        <v>25</v>
      </c>
      <c r="L224" s="37">
        <v>51.297275012</v>
      </c>
      <c r="M224" s="34" t="s">
        <v>444</v>
      </c>
      <c r="N224" s="37">
        <v>1013667.8545633</v>
      </c>
      <c r="O224" s="34" t="s">
        <v>572</v>
      </c>
    </row>
    <row r="225" spans="1:15" ht="26.1" customHeight="1" x14ac:dyDescent="0.2">
      <c r="A225" s="34" t="s">
        <v>358</v>
      </c>
      <c r="B225" s="35" t="s">
        <v>21</v>
      </c>
      <c r="C225" s="35" t="s">
        <v>359</v>
      </c>
      <c r="D225" s="35" t="s">
        <v>23</v>
      </c>
      <c r="E225" s="36" t="s">
        <v>91</v>
      </c>
      <c r="F225" s="34" t="s">
        <v>1424</v>
      </c>
      <c r="G225" s="34" t="s">
        <v>25</v>
      </c>
      <c r="H225" s="34">
        <v>4.32</v>
      </c>
      <c r="I225" s="34" t="s">
        <v>25</v>
      </c>
      <c r="J225" s="34" t="s">
        <v>1425</v>
      </c>
      <c r="K225" s="34" t="s">
        <v>25</v>
      </c>
      <c r="L225" s="37">
        <v>50.981477759999997</v>
      </c>
      <c r="M225" s="34" t="s">
        <v>444</v>
      </c>
      <c r="N225" s="37">
        <v>1013718.8360411</v>
      </c>
      <c r="O225" s="34" t="s">
        <v>576</v>
      </c>
    </row>
    <row r="226" spans="1:15" ht="51.95" customHeight="1" x14ac:dyDescent="0.2">
      <c r="A226" s="34" t="s">
        <v>614</v>
      </c>
      <c r="B226" s="35" t="s">
        <v>21</v>
      </c>
      <c r="C226" s="35" t="s">
        <v>615</v>
      </c>
      <c r="D226" s="35" t="s">
        <v>23</v>
      </c>
      <c r="E226" s="36" t="s">
        <v>29</v>
      </c>
      <c r="F226" s="34" t="s">
        <v>250</v>
      </c>
      <c r="G226" s="34" t="s">
        <v>25</v>
      </c>
      <c r="H226" s="34">
        <v>25.39</v>
      </c>
      <c r="I226" s="34" t="s">
        <v>25</v>
      </c>
      <c r="J226" s="34" t="s">
        <v>1426</v>
      </c>
      <c r="K226" s="34" t="s">
        <v>25</v>
      </c>
      <c r="L226" s="37">
        <v>50.78</v>
      </c>
      <c r="M226" s="34" t="s">
        <v>444</v>
      </c>
      <c r="N226" s="37">
        <v>1013769.6160411</v>
      </c>
      <c r="O226" s="34" t="s">
        <v>576</v>
      </c>
    </row>
    <row r="227" spans="1:15" ht="26.1" customHeight="1" x14ac:dyDescent="0.2">
      <c r="A227" s="34" t="s">
        <v>1427</v>
      </c>
      <c r="B227" s="35" t="s">
        <v>21</v>
      </c>
      <c r="C227" s="35" t="s">
        <v>1428</v>
      </c>
      <c r="D227" s="35" t="s">
        <v>23</v>
      </c>
      <c r="E227" s="36" t="s">
        <v>29</v>
      </c>
      <c r="F227" s="34" t="s">
        <v>297</v>
      </c>
      <c r="G227" s="34" t="s">
        <v>25</v>
      </c>
      <c r="H227" s="34">
        <v>16.55</v>
      </c>
      <c r="I227" s="34" t="s">
        <v>25</v>
      </c>
      <c r="J227" s="34" t="s">
        <v>1429</v>
      </c>
      <c r="K227" s="34" t="s">
        <v>25</v>
      </c>
      <c r="L227" s="37">
        <v>49.65</v>
      </c>
      <c r="M227" s="34" t="s">
        <v>583</v>
      </c>
      <c r="N227" s="37">
        <v>1013819.2660411</v>
      </c>
      <c r="O227" s="34" t="s">
        <v>581</v>
      </c>
    </row>
    <row r="228" spans="1:15" ht="26.1" customHeight="1" x14ac:dyDescent="0.2">
      <c r="A228" s="34" t="s">
        <v>577</v>
      </c>
      <c r="B228" s="35" t="s">
        <v>21</v>
      </c>
      <c r="C228" s="35" t="s">
        <v>578</v>
      </c>
      <c r="D228" s="35" t="s">
        <v>23</v>
      </c>
      <c r="E228" s="36" t="s">
        <v>29</v>
      </c>
      <c r="F228" s="34" t="s">
        <v>1430</v>
      </c>
      <c r="G228" s="34" t="s">
        <v>25</v>
      </c>
      <c r="H228" s="34">
        <v>2.77</v>
      </c>
      <c r="I228" s="34" t="s">
        <v>25</v>
      </c>
      <c r="J228" s="34" t="s">
        <v>1431</v>
      </c>
      <c r="K228" s="34" t="s">
        <v>25</v>
      </c>
      <c r="L228" s="37">
        <v>49.179687999999999</v>
      </c>
      <c r="M228" s="34" t="s">
        <v>583</v>
      </c>
      <c r="N228" s="37">
        <v>1013868.4457291</v>
      </c>
      <c r="O228" s="34" t="s">
        <v>581</v>
      </c>
    </row>
    <row r="229" spans="1:15" ht="26.1" customHeight="1" x14ac:dyDescent="0.2">
      <c r="A229" s="34" t="s">
        <v>418</v>
      </c>
      <c r="B229" s="35" t="s">
        <v>21</v>
      </c>
      <c r="C229" s="35" t="s">
        <v>419</v>
      </c>
      <c r="D229" s="35" t="s">
        <v>23</v>
      </c>
      <c r="E229" s="36" t="s">
        <v>29</v>
      </c>
      <c r="F229" s="34" t="s">
        <v>297</v>
      </c>
      <c r="G229" s="34" t="s">
        <v>25</v>
      </c>
      <c r="H229" s="34">
        <v>16.36</v>
      </c>
      <c r="I229" s="34" t="s">
        <v>25</v>
      </c>
      <c r="J229" s="34" t="s">
        <v>1432</v>
      </c>
      <c r="K229" s="34" t="s">
        <v>25</v>
      </c>
      <c r="L229" s="37">
        <v>49.08</v>
      </c>
      <c r="M229" s="34" t="s">
        <v>583</v>
      </c>
      <c r="N229" s="37">
        <v>1013917.5257291</v>
      </c>
      <c r="O229" s="34" t="s">
        <v>582</v>
      </c>
    </row>
    <row r="230" spans="1:15" ht="24" customHeight="1" x14ac:dyDescent="0.2">
      <c r="A230" s="34" t="s">
        <v>624</v>
      </c>
      <c r="B230" s="35" t="s">
        <v>21</v>
      </c>
      <c r="C230" s="35" t="s">
        <v>625</v>
      </c>
      <c r="D230" s="35" t="s">
        <v>23</v>
      </c>
      <c r="E230" s="36" t="s">
        <v>91</v>
      </c>
      <c r="F230" s="34" t="s">
        <v>297</v>
      </c>
      <c r="G230" s="34" t="s">
        <v>25</v>
      </c>
      <c r="H230" s="34">
        <v>16.16</v>
      </c>
      <c r="I230" s="34" t="s">
        <v>25</v>
      </c>
      <c r="J230" s="34" t="s">
        <v>1433</v>
      </c>
      <c r="K230" s="34" t="s">
        <v>25</v>
      </c>
      <c r="L230" s="37">
        <v>48.48</v>
      </c>
      <c r="M230" s="34" t="s">
        <v>583</v>
      </c>
      <c r="N230" s="37">
        <v>1013966.0057291</v>
      </c>
      <c r="O230" s="34" t="s">
        <v>582</v>
      </c>
    </row>
    <row r="231" spans="1:15" ht="26.1" customHeight="1" x14ac:dyDescent="0.2">
      <c r="A231" s="34" t="s">
        <v>617</v>
      </c>
      <c r="B231" s="35" t="s">
        <v>21</v>
      </c>
      <c r="C231" s="35" t="s">
        <v>1434</v>
      </c>
      <c r="D231" s="35" t="s">
        <v>23</v>
      </c>
      <c r="E231" s="36" t="s">
        <v>29</v>
      </c>
      <c r="F231" s="34" t="s">
        <v>88</v>
      </c>
      <c r="G231" s="34" t="s">
        <v>25</v>
      </c>
      <c r="H231" s="34">
        <v>47.53</v>
      </c>
      <c r="I231" s="34" t="s">
        <v>25</v>
      </c>
      <c r="J231" s="34" t="s">
        <v>1435</v>
      </c>
      <c r="K231" s="34" t="s">
        <v>25</v>
      </c>
      <c r="L231" s="37">
        <v>47.53</v>
      </c>
      <c r="M231" s="34" t="s">
        <v>583</v>
      </c>
      <c r="N231" s="37">
        <v>1014013.5357291</v>
      </c>
      <c r="O231" s="34" t="s">
        <v>584</v>
      </c>
    </row>
    <row r="232" spans="1:15" ht="24" customHeight="1" x14ac:dyDescent="0.2">
      <c r="A232" s="34" t="s">
        <v>601</v>
      </c>
      <c r="B232" s="35" t="s">
        <v>21</v>
      </c>
      <c r="C232" s="35" t="s">
        <v>602</v>
      </c>
      <c r="D232" s="35" t="s">
        <v>23</v>
      </c>
      <c r="E232" s="36" t="s">
        <v>29</v>
      </c>
      <c r="F232" s="34" t="s">
        <v>1436</v>
      </c>
      <c r="G232" s="34" t="s">
        <v>25</v>
      </c>
      <c r="H232" s="34">
        <v>6.54</v>
      </c>
      <c r="I232" s="34" t="s">
        <v>25</v>
      </c>
      <c r="J232" s="34" t="s">
        <v>1437</v>
      </c>
      <c r="K232" s="34" t="s">
        <v>25</v>
      </c>
      <c r="L232" s="37">
        <v>46.031135999999996</v>
      </c>
      <c r="M232" s="34" t="s">
        <v>583</v>
      </c>
      <c r="N232" s="37">
        <v>1014059.5668650999</v>
      </c>
      <c r="O232" s="34" t="s">
        <v>584</v>
      </c>
    </row>
    <row r="233" spans="1:15" ht="26.1" customHeight="1" x14ac:dyDescent="0.2">
      <c r="A233" s="34" t="s">
        <v>649</v>
      </c>
      <c r="B233" s="35" t="s">
        <v>21</v>
      </c>
      <c r="C233" s="35" t="s">
        <v>650</v>
      </c>
      <c r="D233" s="35" t="s">
        <v>28</v>
      </c>
      <c r="E233" s="36" t="s">
        <v>36</v>
      </c>
      <c r="F233" s="34" t="s">
        <v>1438</v>
      </c>
      <c r="G233" s="34" t="s">
        <v>25</v>
      </c>
      <c r="H233" s="34">
        <v>0.67</v>
      </c>
      <c r="I233" s="34" t="s">
        <v>25</v>
      </c>
      <c r="J233" s="34" t="s">
        <v>1439</v>
      </c>
      <c r="K233" s="34" t="s">
        <v>25</v>
      </c>
      <c r="L233" s="37">
        <v>43.774048000000001</v>
      </c>
      <c r="M233" s="34" t="s">
        <v>583</v>
      </c>
      <c r="N233" s="37">
        <v>1014103.3409131001</v>
      </c>
      <c r="O233" s="34" t="s">
        <v>590</v>
      </c>
    </row>
    <row r="234" spans="1:15" ht="26.1" customHeight="1" x14ac:dyDescent="0.2">
      <c r="A234" s="34" t="s">
        <v>637</v>
      </c>
      <c r="B234" s="35" t="s">
        <v>21</v>
      </c>
      <c r="C234" s="35" t="s">
        <v>638</v>
      </c>
      <c r="D234" s="35" t="s">
        <v>23</v>
      </c>
      <c r="E234" s="36" t="s">
        <v>24</v>
      </c>
      <c r="F234" s="34" t="s">
        <v>1440</v>
      </c>
      <c r="G234" s="34" t="s">
        <v>25</v>
      </c>
      <c r="H234" s="34">
        <v>7.21</v>
      </c>
      <c r="I234" s="34" t="s">
        <v>25</v>
      </c>
      <c r="J234" s="34" t="s">
        <v>1441</v>
      </c>
      <c r="K234" s="34" t="s">
        <v>25</v>
      </c>
      <c r="L234" s="37">
        <v>43.019995682999998</v>
      </c>
      <c r="M234" s="34" t="s">
        <v>583</v>
      </c>
      <c r="N234" s="37">
        <v>1014146.3609088</v>
      </c>
      <c r="O234" s="34" t="s">
        <v>590</v>
      </c>
    </row>
    <row r="235" spans="1:15" ht="24" customHeight="1" x14ac:dyDescent="0.2">
      <c r="A235" s="34" t="s">
        <v>455</v>
      </c>
      <c r="B235" s="35" t="s">
        <v>21</v>
      </c>
      <c r="C235" s="35" t="s">
        <v>456</v>
      </c>
      <c r="D235" s="35" t="s">
        <v>23</v>
      </c>
      <c r="E235" s="36" t="s">
        <v>29</v>
      </c>
      <c r="F235" s="34" t="s">
        <v>1442</v>
      </c>
      <c r="G235" s="34" t="s">
        <v>25</v>
      </c>
      <c r="H235" s="34">
        <v>7.44</v>
      </c>
      <c r="I235" s="34" t="s">
        <v>25</v>
      </c>
      <c r="J235" s="34" t="s">
        <v>1443</v>
      </c>
      <c r="K235" s="34" t="s">
        <v>25</v>
      </c>
      <c r="L235" s="37">
        <v>42.229439999999997</v>
      </c>
      <c r="M235" s="34" t="s">
        <v>583</v>
      </c>
      <c r="N235" s="37">
        <v>1014188.5903487999</v>
      </c>
      <c r="O235" s="34" t="s">
        <v>595</v>
      </c>
    </row>
    <row r="236" spans="1:15" ht="24" customHeight="1" x14ac:dyDescent="0.2">
      <c r="A236" s="34" t="s">
        <v>659</v>
      </c>
      <c r="B236" s="35" t="s">
        <v>21</v>
      </c>
      <c r="C236" s="35" t="s">
        <v>660</v>
      </c>
      <c r="D236" s="35" t="s">
        <v>23</v>
      </c>
      <c r="E236" s="36" t="s">
        <v>29</v>
      </c>
      <c r="F236" s="34" t="s">
        <v>317</v>
      </c>
      <c r="G236" s="34" t="s">
        <v>25</v>
      </c>
      <c r="H236" s="34">
        <v>8.2899999999999991</v>
      </c>
      <c r="I236" s="34" t="s">
        <v>25</v>
      </c>
      <c r="J236" s="34" t="s">
        <v>1444</v>
      </c>
      <c r="K236" s="34" t="s">
        <v>25</v>
      </c>
      <c r="L236" s="37">
        <v>41.45</v>
      </c>
      <c r="M236" s="34" t="s">
        <v>583</v>
      </c>
      <c r="N236" s="37">
        <v>1014230.0403488</v>
      </c>
      <c r="O236" s="34" t="s">
        <v>595</v>
      </c>
    </row>
    <row r="237" spans="1:15" ht="51.95" customHeight="1" x14ac:dyDescent="0.2">
      <c r="A237" s="34" t="s">
        <v>631</v>
      </c>
      <c r="B237" s="35" t="s">
        <v>21</v>
      </c>
      <c r="C237" s="35" t="s">
        <v>632</v>
      </c>
      <c r="D237" s="35" t="s">
        <v>23</v>
      </c>
      <c r="E237" s="36" t="s">
        <v>29</v>
      </c>
      <c r="F237" s="34" t="s">
        <v>250</v>
      </c>
      <c r="G237" s="34" t="s">
        <v>25</v>
      </c>
      <c r="H237" s="34">
        <v>20.7</v>
      </c>
      <c r="I237" s="34" t="s">
        <v>25</v>
      </c>
      <c r="J237" s="34" t="s">
        <v>1445</v>
      </c>
      <c r="K237" s="34" t="s">
        <v>25</v>
      </c>
      <c r="L237" s="37">
        <v>41.4</v>
      </c>
      <c r="M237" s="34" t="s">
        <v>583</v>
      </c>
      <c r="N237" s="37">
        <v>1014271.4403488</v>
      </c>
      <c r="O237" s="34" t="s">
        <v>595</v>
      </c>
    </row>
    <row r="238" spans="1:15" ht="26.1" customHeight="1" x14ac:dyDescent="0.2">
      <c r="A238" s="34" t="s">
        <v>539</v>
      </c>
      <c r="B238" s="35" t="s">
        <v>21</v>
      </c>
      <c r="C238" s="35" t="s">
        <v>540</v>
      </c>
      <c r="D238" s="35" t="s">
        <v>23</v>
      </c>
      <c r="E238" s="36" t="s">
        <v>29</v>
      </c>
      <c r="F238" s="34" t="s">
        <v>1446</v>
      </c>
      <c r="G238" s="34" t="s">
        <v>25</v>
      </c>
      <c r="H238" s="34">
        <v>11.02</v>
      </c>
      <c r="I238" s="34" t="s">
        <v>25</v>
      </c>
      <c r="J238" s="34" t="s">
        <v>1447</v>
      </c>
      <c r="K238" s="34" t="s">
        <v>25</v>
      </c>
      <c r="L238" s="37">
        <v>39.910032000000001</v>
      </c>
      <c r="M238" s="34" t="s">
        <v>583</v>
      </c>
      <c r="N238" s="37">
        <v>1014311.3503808</v>
      </c>
      <c r="O238" s="34" t="s">
        <v>598</v>
      </c>
    </row>
    <row r="239" spans="1:15" ht="26.1" customHeight="1" x14ac:dyDescent="0.2">
      <c r="A239" s="34" t="s">
        <v>579</v>
      </c>
      <c r="B239" s="35" t="s">
        <v>21</v>
      </c>
      <c r="C239" s="35" t="s">
        <v>580</v>
      </c>
      <c r="D239" s="35" t="s">
        <v>23</v>
      </c>
      <c r="E239" s="36" t="s">
        <v>29</v>
      </c>
      <c r="F239" s="34" t="s">
        <v>271</v>
      </c>
      <c r="G239" s="34" t="s">
        <v>25</v>
      </c>
      <c r="H239" s="34">
        <v>6.44</v>
      </c>
      <c r="I239" s="34" t="s">
        <v>25</v>
      </c>
      <c r="J239" s="34" t="s">
        <v>1448</v>
      </c>
      <c r="K239" s="34" t="s">
        <v>25</v>
      </c>
      <c r="L239" s="37">
        <v>38.64</v>
      </c>
      <c r="M239" s="34" t="s">
        <v>583</v>
      </c>
      <c r="N239" s="37">
        <v>1014349.9903808</v>
      </c>
      <c r="O239" s="34" t="s">
        <v>598</v>
      </c>
    </row>
    <row r="240" spans="1:15" ht="26.1" customHeight="1" x14ac:dyDescent="0.2">
      <c r="A240" s="34" t="s">
        <v>642</v>
      </c>
      <c r="B240" s="35" t="s">
        <v>21</v>
      </c>
      <c r="C240" s="35" t="s">
        <v>643</v>
      </c>
      <c r="D240" s="35" t="s">
        <v>23</v>
      </c>
      <c r="E240" s="36" t="s">
        <v>51</v>
      </c>
      <c r="F240" s="34" t="s">
        <v>1449</v>
      </c>
      <c r="G240" s="34" t="s">
        <v>25</v>
      </c>
      <c r="H240" s="34">
        <v>20.059999999999999</v>
      </c>
      <c r="I240" s="34" t="s">
        <v>25</v>
      </c>
      <c r="J240" s="34" t="s">
        <v>1450</v>
      </c>
      <c r="K240" s="34" t="s">
        <v>25</v>
      </c>
      <c r="L240" s="37">
        <v>38.199054400000001</v>
      </c>
      <c r="M240" s="34" t="s">
        <v>583</v>
      </c>
      <c r="N240" s="37">
        <v>1014388.1894352</v>
      </c>
      <c r="O240" s="34" t="s">
        <v>603</v>
      </c>
    </row>
    <row r="241" spans="1:15" ht="26.1" customHeight="1" x14ac:dyDescent="0.2">
      <c r="A241" s="34" t="s">
        <v>700</v>
      </c>
      <c r="B241" s="35" t="s">
        <v>21</v>
      </c>
      <c r="C241" s="35" t="s">
        <v>701</v>
      </c>
      <c r="D241" s="35" t="s">
        <v>28</v>
      </c>
      <c r="E241" s="36" t="s">
        <v>36</v>
      </c>
      <c r="F241" s="34" t="s">
        <v>1451</v>
      </c>
      <c r="G241" s="34" t="s">
        <v>25</v>
      </c>
      <c r="H241" s="34">
        <v>2.25</v>
      </c>
      <c r="I241" s="34" t="s">
        <v>25</v>
      </c>
      <c r="J241" s="34" t="s">
        <v>1452</v>
      </c>
      <c r="K241" s="34" t="s">
        <v>25</v>
      </c>
      <c r="L241" s="37">
        <v>36.015524999999997</v>
      </c>
      <c r="M241" s="34" t="s">
        <v>583</v>
      </c>
      <c r="N241" s="37">
        <v>1014424.2049602</v>
      </c>
      <c r="O241" s="34" t="s">
        <v>603</v>
      </c>
    </row>
    <row r="242" spans="1:15" ht="39" customHeight="1" x14ac:dyDescent="0.2">
      <c r="A242" s="34" t="s">
        <v>653</v>
      </c>
      <c r="B242" s="35" t="s">
        <v>21</v>
      </c>
      <c r="C242" s="35" t="s">
        <v>654</v>
      </c>
      <c r="D242" s="35" t="s">
        <v>23</v>
      </c>
      <c r="E242" s="36" t="s">
        <v>29</v>
      </c>
      <c r="F242" s="34" t="s">
        <v>88</v>
      </c>
      <c r="G242" s="34" t="s">
        <v>25</v>
      </c>
      <c r="H242" s="34">
        <v>34.630000000000003</v>
      </c>
      <c r="I242" s="34" t="s">
        <v>25</v>
      </c>
      <c r="J242" s="34" t="s">
        <v>1453</v>
      </c>
      <c r="K242" s="34" t="s">
        <v>25</v>
      </c>
      <c r="L242" s="37">
        <v>34.630000000000003</v>
      </c>
      <c r="M242" s="34" t="s">
        <v>583</v>
      </c>
      <c r="N242" s="37">
        <v>1014458.8349602</v>
      </c>
      <c r="O242" s="34" t="s">
        <v>603</v>
      </c>
    </row>
    <row r="243" spans="1:15" ht="26.1" customHeight="1" x14ac:dyDescent="0.2">
      <c r="A243" s="34" t="s">
        <v>657</v>
      </c>
      <c r="B243" s="35" t="s">
        <v>21</v>
      </c>
      <c r="C243" s="35" t="s">
        <v>658</v>
      </c>
      <c r="D243" s="35" t="s">
        <v>23</v>
      </c>
      <c r="E243" s="36" t="s">
        <v>29</v>
      </c>
      <c r="F243" s="34" t="s">
        <v>1454</v>
      </c>
      <c r="G243" s="34" t="s">
        <v>25</v>
      </c>
      <c r="H243" s="34">
        <v>1.1200000000000001</v>
      </c>
      <c r="I243" s="34" t="s">
        <v>25</v>
      </c>
      <c r="J243" s="34" t="s">
        <v>1455</v>
      </c>
      <c r="K243" s="34" t="s">
        <v>25</v>
      </c>
      <c r="L243" s="37">
        <v>32.324544000000003</v>
      </c>
      <c r="M243" s="34" t="s">
        <v>583</v>
      </c>
      <c r="N243" s="37">
        <v>1014491.1595042</v>
      </c>
      <c r="O243" s="34" t="s">
        <v>606</v>
      </c>
    </row>
    <row r="244" spans="1:15" ht="26.1" customHeight="1" x14ac:dyDescent="0.2">
      <c r="A244" s="34" t="s">
        <v>633</v>
      </c>
      <c r="B244" s="35" t="s">
        <v>21</v>
      </c>
      <c r="C244" s="35" t="s">
        <v>634</v>
      </c>
      <c r="D244" s="35" t="s">
        <v>23</v>
      </c>
      <c r="E244" s="36" t="s">
        <v>24</v>
      </c>
      <c r="F244" s="34" t="s">
        <v>635</v>
      </c>
      <c r="G244" s="34" t="s">
        <v>25</v>
      </c>
      <c r="H244" s="34">
        <v>10.32</v>
      </c>
      <c r="I244" s="34" t="s">
        <v>25</v>
      </c>
      <c r="J244" s="34" t="s">
        <v>1456</v>
      </c>
      <c r="K244" s="34" t="s">
        <v>25</v>
      </c>
      <c r="L244" s="37">
        <v>31.20768</v>
      </c>
      <c r="M244" s="34" t="s">
        <v>583</v>
      </c>
      <c r="N244" s="37">
        <v>1014522.3671842</v>
      </c>
      <c r="O244" s="34" t="s">
        <v>606</v>
      </c>
    </row>
    <row r="245" spans="1:15" ht="24" customHeight="1" x14ac:dyDescent="0.2">
      <c r="A245" s="34" t="s">
        <v>570</v>
      </c>
      <c r="B245" s="35" t="s">
        <v>21</v>
      </c>
      <c r="C245" s="35" t="s">
        <v>571</v>
      </c>
      <c r="D245" s="35" t="s">
        <v>23</v>
      </c>
      <c r="E245" s="36" t="s">
        <v>29</v>
      </c>
      <c r="F245" s="34" t="s">
        <v>1457</v>
      </c>
      <c r="G245" s="34" t="s">
        <v>25</v>
      </c>
      <c r="H245" s="34">
        <v>87.17</v>
      </c>
      <c r="I245" s="34" t="s">
        <v>25</v>
      </c>
      <c r="J245" s="34" t="s">
        <v>1458</v>
      </c>
      <c r="K245" s="34" t="s">
        <v>25</v>
      </c>
      <c r="L245" s="37">
        <v>27.63289</v>
      </c>
      <c r="M245" s="34" t="s">
        <v>583</v>
      </c>
      <c r="N245" s="37">
        <v>1014550.0000742</v>
      </c>
      <c r="O245" s="34" t="s">
        <v>606</v>
      </c>
    </row>
    <row r="246" spans="1:15" ht="39" customHeight="1" x14ac:dyDescent="0.2">
      <c r="A246" s="34" t="s">
        <v>467</v>
      </c>
      <c r="B246" s="35" t="s">
        <v>21</v>
      </c>
      <c r="C246" s="35" t="s">
        <v>468</v>
      </c>
      <c r="D246" s="35" t="s">
        <v>23</v>
      </c>
      <c r="E246" s="36" t="s">
        <v>91</v>
      </c>
      <c r="F246" s="34" t="s">
        <v>1459</v>
      </c>
      <c r="G246" s="34" t="s">
        <v>25</v>
      </c>
      <c r="H246" s="34">
        <v>1.29</v>
      </c>
      <c r="I246" s="34" t="s">
        <v>25</v>
      </c>
      <c r="J246" s="34" t="s">
        <v>1460</v>
      </c>
      <c r="K246" s="34" t="s">
        <v>25</v>
      </c>
      <c r="L246" s="37">
        <v>25.862670263999998</v>
      </c>
      <c r="M246" s="34" t="s">
        <v>583</v>
      </c>
      <c r="N246" s="37">
        <v>1014575.8627445</v>
      </c>
      <c r="O246" s="34" t="s">
        <v>606</v>
      </c>
    </row>
    <row r="247" spans="1:15" ht="26.1" customHeight="1" x14ac:dyDescent="0.2">
      <c r="A247" s="34" t="s">
        <v>651</v>
      </c>
      <c r="B247" s="35" t="s">
        <v>21</v>
      </c>
      <c r="C247" s="35" t="s">
        <v>652</v>
      </c>
      <c r="D247" s="35" t="s">
        <v>23</v>
      </c>
      <c r="E247" s="36" t="s">
        <v>29</v>
      </c>
      <c r="F247" s="34" t="s">
        <v>88</v>
      </c>
      <c r="G247" s="34" t="s">
        <v>25</v>
      </c>
      <c r="H247" s="34">
        <v>25.61</v>
      </c>
      <c r="I247" s="34" t="s">
        <v>25</v>
      </c>
      <c r="J247" s="34" t="s">
        <v>1461</v>
      </c>
      <c r="K247" s="34" t="s">
        <v>25</v>
      </c>
      <c r="L247" s="37">
        <v>25.61</v>
      </c>
      <c r="M247" s="34" t="s">
        <v>583</v>
      </c>
      <c r="N247" s="37">
        <v>1014601.4727445</v>
      </c>
      <c r="O247" s="34" t="s">
        <v>613</v>
      </c>
    </row>
    <row r="248" spans="1:15" ht="39" customHeight="1" x14ac:dyDescent="0.2">
      <c r="A248" s="34" t="s">
        <v>618</v>
      </c>
      <c r="B248" s="35" t="s">
        <v>21</v>
      </c>
      <c r="C248" s="35" t="s">
        <v>619</v>
      </c>
      <c r="D248" s="35" t="s">
        <v>23</v>
      </c>
      <c r="E248" s="36" t="s">
        <v>29</v>
      </c>
      <c r="F248" s="34" t="s">
        <v>1430</v>
      </c>
      <c r="G248" s="34" t="s">
        <v>25</v>
      </c>
      <c r="H248" s="34">
        <v>1.44</v>
      </c>
      <c r="I248" s="34" t="s">
        <v>25</v>
      </c>
      <c r="J248" s="34" t="s">
        <v>1462</v>
      </c>
      <c r="K248" s="34" t="s">
        <v>25</v>
      </c>
      <c r="L248" s="37">
        <v>25.566336</v>
      </c>
      <c r="M248" s="34" t="s">
        <v>583</v>
      </c>
      <c r="N248" s="37">
        <v>1014627.0390805</v>
      </c>
      <c r="O248" s="34" t="s">
        <v>613</v>
      </c>
    </row>
    <row r="249" spans="1:15" ht="26.1" customHeight="1" x14ac:dyDescent="0.2">
      <c r="A249" s="34" t="s">
        <v>640</v>
      </c>
      <c r="B249" s="35" t="s">
        <v>21</v>
      </c>
      <c r="C249" s="35" t="s">
        <v>641</v>
      </c>
      <c r="D249" s="35" t="s">
        <v>23</v>
      </c>
      <c r="E249" s="36" t="s">
        <v>29</v>
      </c>
      <c r="F249" s="34" t="s">
        <v>250</v>
      </c>
      <c r="G249" s="34" t="s">
        <v>25</v>
      </c>
      <c r="H249" s="34">
        <v>12.68</v>
      </c>
      <c r="I249" s="34" t="s">
        <v>25</v>
      </c>
      <c r="J249" s="34" t="s">
        <v>1464</v>
      </c>
      <c r="K249" s="34" t="s">
        <v>25</v>
      </c>
      <c r="L249" s="37">
        <v>25.36</v>
      </c>
      <c r="M249" s="34" t="s">
        <v>583</v>
      </c>
      <c r="N249" s="37">
        <v>1014652.3990805</v>
      </c>
      <c r="O249" s="34" t="s">
        <v>613</v>
      </c>
    </row>
    <row r="250" spans="1:15" ht="26.1" customHeight="1" x14ac:dyDescent="0.2">
      <c r="A250" s="34" t="s">
        <v>667</v>
      </c>
      <c r="B250" s="35" t="s">
        <v>21</v>
      </c>
      <c r="C250" s="35" t="s">
        <v>668</v>
      </c>
      <c r="D250" s="35" t="s">
        <v>28</v>
      </c>
      <c r="E250" s="36" t="s">
        <v>29</v>
      </c>
      <c r="F250" s="34" t="s">
        <v>1465</v>
      </c>
      <c r="G250" s="34" t="s">
        <v>25</v>
      </c>
      <c r="H250" s="37">
        <v>147639.49</v>
      </c>
      <c r="I250" s="34" t="s">
        <v>25</v>
      </c>
      <c r="J250" s="34" t="s">
        <v>1466</v>
      </c>
      <c r="K250" s="34" t="s">
        <v>25</v>
      </c>
      <c r="L250" s="37">
        <v>24.892018014000001</v>
      </c>
      <c r="M250" s="34" t="s">
        <v>583</v>
      </c>
      <c r="N250" s="37">
        <v>1014677.2910985</v>
      </c>
      <c r="O250" s="34" t="s">
        <v>613</v>
      </c>
    </row>
    <row r="251" spans="1:15" ht="24" customHeight="1" x14ac:dyDescent="0.2">
      <c r="A251" s="34" t="s">
        <v>744</v>
      </c>
      <c r="B251" s="35" t="s">
        <v>21</v>
      </c>
      <c r="C251" s="35" t="s">
        <v>745</v>
      </c>
      <c r="D251" s="35" t="s">
        <v>23</v>
      </c>
      <c r="E251" s="36" t="s">
        <v>746</v>
      </c>
      <c r="F251" s="34" t="s">
        <v>1467</v>
      </c>
      <c r="G251" s="34" t="s">
        <v>25</v>
      </c>
      <c r="H251" s="34">
        <v>38.74</v>
      </c>
      <c r="I251" s="34" t="s">
        <v>25</v>
      </c>
      <c r="J251" s="34" t="s">
        <v>1468</v>
      </c>
      <c r="K251" s="34" t="s">
        <v>25</v>
      </c>
      <c r="L251" s="37">
        <v>24.598427879999999</v>
      </c>
      <c r="M251" s="34" t="s">
        <v>583</v>
      </c>
      <c r="N251" s="37">
        <v>1014701.8895264</v>
      </c>
      <c r="O251" s="34" t="s">
        <v>616</v>
      </c>
    </row>
    <row r="252" spans="1:15" ht="26.1" customHeight="1" x14ac:dyDescent="0.2">
      <c r="A252" s="34" t="s">
        <v>399</v>
      </c>
      <c r="B252" s="35" t="s">
        <v>21</v>
      </c>
      <c r="C252" s="35" t="s">
        <v>400</v>
      </c>
      <c r="D252" s="35" t="s">
        <v>23</v>
      </c>
      <c r="E252" s="36" t="s">
        <v>29</v>
      </c>
      <c r="F252" s="34" t="s">
        <v>1469</v>
      </c>
      <c r="G252" s="34" t="s">
        <v>25</v>
      </c>
      <c r="H252" s="34">
        <v>2.0099999999999998</v>
      </c>
      <c r="I252" s="34" t="s">
        <v>25</v>
      </c>
      <c r="J252" s="34" t="s">
        <v>1470</v>
      </c>
      <c r="K252" s="34" t="s">
        <v>25</v>
      </c>
      <c r="L252" s="37">
        <v>23.550178869</v>
      </c>
      <c r="M252" s="34" t="s">
        <v>583</v>
      </c>
      <c r="N252" s="37">
        <v>1014725.4397053</v>
      </c>
      <c r="O252" s="34" t="s">
        <v>616</v>
      </c>
    </row>
    <row r="253" spans="1:15" ht="26.1" customHeight="1" x14ac:dyDescent="0.2">
      <c r="A253" s="34" t="s">
        <v>671</v>
      </c>
      <c r="B253" s="35" t="s">
        <v>21</v>
      </c>
      <c r="C253" s="35" t="s">
        <v>672</v>
      </c>
      <c r="D253" s="35" t="s">
        <v>23</v>
      </c>
      <c r="E253" s="36" t="s">
        <v>29</v>
      </c>
      <c r="F253" s="34" t="s">
        <v>673</v>
      </c>
      <c r="G253" s="34" t="s">
        <v>25</v>
      </c>
      <c r="H253" s="37">
        <v>54958.74</v>
      </c>
      <c r="I253" s="34" t="s">
        <v>25</v>
      </c>
      <c r="J253" s="34" t="s">
        <v>674</v>
      </c>
      <c r="K253" s="34" t="s">
        <v>25</v>
      </c>
      <c r="L253" s="37">
        <v>22.862835839999999</v>
      </c>
      <c r="M253" s="34" t="s">
        <v>583</v>
      </c>
      <c r="N253" s="37">
        <v>1014748.3025411</v>
      </c>
      <c r="O253" s="34" t="s">
        <v>616</v>
      </c>
    </row>
    <row r="254" spans="1:15" ht="26.1" customHeight="1" x14ac:dyDescent="0.2">
      <c r="A254" s="34" t="s">
        <v>234</v>
      </c>
      <c r="B254" s="35" t="s">
        <v>21</v>
      </c>
      <c r="C254" s="35" t="s">
        <v>235</v>
      </c>
      <c r="D254" s="35" t="s">
        <v>23</v>
      </c>
      <c r="E254" s="36" t="s">
        <v>91</v>
      </c>
      <c r="F254" s="34" t="s">
        <v>1471</v>
      </c>
      <c r="G254" s="34" t="s">
        <v>25</v>
      </c>
      <c r="H254" s="34">
        <v>15.89</v>
      </c>
      <c r="I254" s="34" t="s">
        <v>25</v>
      </c>
      <c r="J254" s="34" t="s">
        <v>1472</v>
      </c>
      <c r="K254" s="34" t="s">
        <v>25</v>
      </c>
      <c r="L254" s="37">
        <v>22.805327999999999</v>
      </c>
      <c r="M254" s="34" t="s">
        <v>583</v>
      </c>
      <c r="N254" s="37">
        <v>1014771.1078690999</v>
      </c>
      <c r="O254" s="34" t="s">
        <v>616</v>
      </c>
    </row>
    <row r="255" spans="1:15" ht="39" customHeight="1" x14ac:dyDescent="0.2">
      <c r="A255" s="34" t="s">
        <v>669</v>
      </c>
      <c r="B255" s="35" t="s">
        <v>21</v>
      </c>
      <c r="C255" s="35" t="s">
        <v>670</v>
      </c>
      <c r="D255" s="35" t="s">
        <v>23</v>
      </c>
      <c r="E255" s="36" t="s">
        <v>29</v>
      </c>
      <c r="F255" s="34" t="s">
        <v>250</v>
      </c>
      <c r="G255" s="34" t="s">
        <v>25</v>
      </c>
      <c r="H255" s="34">
        <v>10.96</v>
      </c>
      <c r="I255" s="34" t="s">
        <v>25</v>
      </c>
      <c r="J255" s="34" t="s">
        <v>1473</v>
      </c>
      <c r="K255" s="34" t="s">
        <v>25</v>
      </c>
      <c r="L255" s="37">
        <v>21.92</v>
      </c>
      <c r="M255" s="34" t="s">
        <v>583</v>
      </c>
      <c r="N255" s="37">
        <v>1014793.0278691</v>
      </c>
      <c r="O255" s="34" t="s">
        <v>616</v>
      </c>
    </row>
    <row r="256" spans="1:15" ht="26.1" customHeight="1" x14ac:dyDescent="0.2">
      <c r="A256" s="34" t="s">
        <v>1474</v>
      </c>
      <c r="B256" s="35" t="s">
        <v>21</v>
      </c>
      <c r="C256" s="35" t="s">
        <v>1475</v>
      </c>
      <c r="D256" s="35" t="s">
        <v>23</v>
      </c>
      <c r="E256" s="36" t="s">
        <v>29</v>
      </c>
      <c r="F256" s="34" t="s">
        <v>297</v>
      </c>
      <c r="G256" s="34" t="s">
        <v>25</v>
      </c>
      <c r="H256" s="34">
        <v>6.78</v>
      </c>
      <c r="I256" s="34" t="s">
        <v>25</v>
      </c>
      <c r="J256" s="34" t="s">
        <v>1476</v>
      </c>
      <c r="K256" s="34" t="s">
        <v>25</v>
      </c>
      <c r="L256" s="37">
        <v>20.34</v>
      </c>
      <c r="M256" s="34" t="s">
        <v>583</v>
      </c>
      <c r="N256" s="37">
        <v>1014813.3678691</v>
      </c>
      <c r="O256" s="34" t="s">
        <v>620</v>
      </c>
    </row>
    <row r="257" spans="1:15" ht="26.1" customHeight="1" x14ac:dyDescent="0.2">
      <c r="A257" s="34" t="s">
        <v>686</v>
      </c>
      <c r="B257" s="35" t="s">
        <v>542</v>
      </c>
      <c r="C257" s="35" t="s">
        <v>687</v>
      </c>
      <c r="D257" s="35" t="s">
        <v>23</v>
      </c>
      <c r="E257" s="36" t="s">
        <v>29</v>
      </c>
      <c r="F257" s="34" t="s">
        <v>304</v>
      </c>
      <c r="G257" s="34" t="s">
        <v>25</v>
      </c>
      <c r="H257" s="34">
        <v>5.0599999999999996</v>
      </c>
      <c r="I257" s="34" t="s">
        <v>25</v>
      </c>
      <c r="J257" s="34" t="s">
        <v>1477</v>
      </c>
      <c r="K257" s="34" t="s">
        <v>25</v>
      </c>
      <c r="L257" s="37">
        <v>20.239999999999998</v>
      </c>
      <c r="M257" s="34" t="s">
        <v>583</v>
      </c>
      <c r="N257" s="37">
        <v>1014833.6078690999</v>
      </c>
      <c r="O257" s="34" t="s">
        <v>620</v>
      </c>
    </row>
    <row r="258" spans="1:15" ht="26.1" customHeight="1" x14ac:dyDescent="0.2">
      <c r="A258" s="34" t="s">
        <v>723</v>
      </c>
      <c r="B258" s="35" t="s">
        <v>21</v>
      </c>
      <c r="C258" s="35" t="s">
        <v>724</v>
      </c>
      <c r="D258" s="35" t="s">
        <v>23</v>
      </c>
      <c r="E258" s="36" t="s">
        <v>39</v>
      </c>
      <c r="F258" s="34" t="s">
        <v>1478</v>
      </c>
      <c r="G258" s="34" t="s">
        <v>25</v>
      </c>
      <c r="H258" s="34">
        <v>137.27000000000001</v>
      </c>
      <c r="I258" s="34" t="s">
        <v>25</v>
      </c>
      <c r="J258" s="34" t="s">
        <v>1479</v>
      </c>
      <c r="K258" s="34" t="s">
        <v>25</v>
      </c>
      <c r="L258" s="37">
        <v>20.091125467000001</v>
      </c>
      <c r="M258" s="34" t="s">
        <v>583</v>
      </c>
      <c r="N258" s="37">
        <v>1014853.6989946</v>
      </c>
      <c r="O258" s="34" t="s">
        <v>620</v>
      </c>
    </row>
    <row r="259" spans="1:15" ht="26.1" customHeight="1" x14ac:dyDescent="0.2">
      <c r="A259" s="34" t="s">
        <v>547</v>
      </c>
      <c r="B259" s="35" t="s">
        <v>21</v>
      </c>
      <c r="C259" s="35" t="s">
        <v>548</v>
      </c>
      <c r="D259" s="35" t="s">
        <v>28</v>
      </c>
      <c r="E259" s="36" t="s">
        <v>29</v>
      </c>
      <c r="F259" s="34" t="s">
        <v>1480</v>
      </c>
      <c r="G259" s="34" t="s">
        <v>25</v>
      </c>
      <c r="H259" s="37">
        <v>13530.62</v>
      </c>
      <c r="I259" s="34" t="s">
        <v>25</v>
      </c>
      <c r="J259" s="34" t="s">
        <v>1481</v>
      </c>
      <c r="K259" s="34" t="s">
        <v>25</v>
      </c>
      <c r="L259" s="37">
        <v>19.956311438</v>
      </c>
      <c r="M259" s="34" t="s">
        <v>583</v>
      </c>
      <c r="N259" s="37">
        <v>1014873.655306</v>
      </c>
      <c r="O259" s="34" t="s">
        <v>620</v>
      </c>
    </row>
    <row r="260" spans="1:15" ht="26.1" customHeight="1" x14ac:dyDescent="0.2">
      <c r="A260" s="34" t="s">
        <v>611</v>
      </c>
      <c r="B260" s="35" t="s">
        <v>21</v>
      </c>
      <c r="C260" s="35" t="s">
        <v>612</v>
      </c>
      <c r="D260" s="35" t="s">
        <v>28</v>
      </c>
      <c r="E260" s="36" t="s">
        <v>36</v>
      </c>
      <c r="F260" s="34" t="s">
        <v>1422</v>
      </c>
      <c r="G260" s="34" t="s">
        <v>25</v>
      </c>
      <c r="H260" s="34">
        <v>0.32</v>
      </c>
      <c r="I260" s="34" t="s">
        <v>25</v>
      </c>
      <c r="J260" s="34" t="s">
        <v>1482</v>
      </c>
      <c r="K260" s="34" t="s">
        <v>25</v>
      </c>
      <c r="L260" s="37">
        <v>16.252601983999998</v>
      </c>
      <c r="M260" s="34" t="s">
        <v>583</v>
      </c>
      <c r="N260" s="37">
        <v>1014889.9079080001</v>
      </c>
      <c r="O260" s="34" t="s">
        <v>620</v>
      </c>
    </row>
    <row r="261" spans="1:15" ht="26.1" customHeight="1" x14ac:dyDescent="0.2">
      <c r="A261" s="34" t="s">
        <v>1483</v>
      </c>
      <c r="B261" s="35" t="s">
        <v>21</v>
      </c>
      <c r="C261" s="35" t="s">
        <v>1484</v>
      </c>
      <c r="D261" s="35" t="s">
        <v>23</v>
      </c>
      <c r="E261" s="36" t="s">
        <v>29</v>
      </c>
      <c r="F261" s="34" t="s">
        <v>271</v>
      </c>
      <c r="G261" s="34" t="s">
        <v>25</v>
      </c>
      <c r="H261" s="34">
        <v>2.7</v>
      </c>
      <c r="I261" s="34" t="s">
        <v>25</v>
      </c>
      <c r="J261" s="34" t="s">
        <v>1485</v>
      </c>
      <c r="K261" s="34" t="s">
        <v>25</v>
      </c>
      <c r="L261" s="37">
        <v>16.2</v>
      </c>
      <c r="M261" s="34" t="s">
        <v>583</v>
      </c>
      <c r="N261" s="37">
        <v>1014906.107908</v>
      </c>
      <c r="O261" s="34" t="s">
        <v>626</v>
      </c>
    </row>
    <row r="262" spans="1:15" ht="26.1" customHeight="1" x14ac:dyDescent="0.2">
      <c r="A262" s="34" t="s">
        <v>1486</v>
      </c>
      <c r="B262" s="35" t="s">
        <v>21</v>
      </c>
      <c r="C262" s="35" t="s">
        <v>1487</v>
      </c>
      <c r="D262" s="35" t="s">
        <v>23</v>
      </c>
      <c r="E262" s="36" t="s">
        <v>29</v>
      </c>
      <c r="F262" s="34" t="s">
        <v>271</v>
      </c>
      <c r="G262" s="34" t="s">
        <v>25</v>
      </c>
      <c r="H262" s="34">
        <v>2.62</v>
      </c>
      <c r="I262" s="34" t="s">
        <v>25</v>
      </c>
      <c r="J262" s="34" t="s">
        <v>1488</v>
      </c>
      <c r="K262" s="34" t="s">
        <v>25</v>
      </c>
      <c r="L262" s="37">
        <v>15.72</v>
      </c>
      <c r="M262" s="34" t="s">
        <v>583</v>
      </c>
      <c r="N262" s="37">
        <v>1014921.827908</v>
      </c>
      <c r="O262" s="34" t="s">
        <v>626</v>
      </c>
    </row>
    <row r="263" spans="1:15" ht="39" customHeight="1" x14ac:dyDescent="0.2">
      <c r="A263" s="34" t="s">
        <v>644</v>
      </c>
      <c r="B263" s="35" t="s">
        <v>21</v>
      </c>
      <c r="C263" s="35" t="s">
        <v>645</v>
      </c>
      <c r="D263" s="35" t="s">
        <v>28</v>
      </c>
      <c r="E263" s="36" t="s">
        <v>29</v>
      </c>
      <c r="F263" s="34" t="s">
        <v>1489</v>
      </c>
      <c r="G263" s="34" t="s">
        <v>25</v>
      </c>
      <c r="H263" s="37">
        <v>25220.74</v>
      </c>
      <c r="I263" s="34" t="s">
        <v>25</v>
      </c>
      <c r="J263" s="34" t="s">
        <v>1490</v>
      </c>
      <c r="K263" s="34" t="s">
        <v>25</v>
      </c>
      <c r="L263" s="37">
        <v>15.253503552</v>
      </c>
      <c r="M263" s="34" t="s">
        <v>583</v>
      </c>
      <c r="N263" s="37">
        <v>1014937.0814116</v>
      </c>
      <c r="O263" s="34" t="s">
        <v>626</v>
      </c>
    </row>
    <row r="264" spans="1:15" ht="26.1" customHeight="1" x14ac:dyDescent="0.2">
      <c r="A264" s="34" t="s">
        <v>563</v>
      </c>
      <c r="B264" s="35" t="s">
        <v>21</v>
      </c>
      <c r="C264" s="35" t="s">
        <v>564</v>
      </c>
      <c r="D264" s="35" t="s">
        <v>23</v>
      </c>
      <c r="E264" s="36" t="s">
        <v>51</v>
      </c>
      <c r="F264" s="34" t="s">
        <v>1491</v>
      </c>
      <c r="G264" s="34" t="s">
        <v>25</v>
      </c>
      <c r="H264" s="34">
        <v>19.829999999999998</v>
      </c>
      <c r="I264" s="34" t="s">
        <v>25</v>
      </c>
      <c r="J264" s="34" t="s">
        <v>1492</v>
      </c>
      <c r="K264" s="34" t="s">
        <v>25</v>
      </c>
      <c r="L264" s="37">
        <v>15.09761016</v>
      </c>
      <c r="M264" s="34" t="s">
        <v>583</v>
      </c>
      <c r="N264" s="37">
        <v>1014952.1790218001</v>
      </c>
      <c r="O264" s="34" t="s">
        <v>626</v>
      </c>
    </row>
    <row r="265" spans="1:15" ht="26.1" customHeight="1" x14ac:dyDescent="0.2">
      <c r="A265" s="34" t="s">
        <v>665</v>
      </c>
      <c r="B265" s="35" t="s">
        <v>21</v>
      </c>
      <c r="C265" s="35" t="s">
        <v>666</v>
      </c>
      <c r="D265" s="35" t="s">
        <v>23</v>
      </c>
      <c r="E265" s="36" t="s">
        <v>51</v>
      </c>
      <c r="F265" s="34" t="s">
        <v>1493</v>
      </c>
      <c r="G265" s="34" t="s">
        <v>25</v>
      </c>
      <c r="H265" s="34">
        <v>60.31</v>
      </c>
      <c r="I265" s="34" t="s">
        <v>25</v>
      </c>
      <c r="J265" s="34" t="s">
        <v>839</v>
      </c>
      <c r="K265" s="34" t="s">
        <v>25</v>
      </c>
      <c r="L265" s="37">
        <v>14.763888</v>
      </c>
      <c r="M265" s="34" t="s">
        <v>583</v>
      </c>
      <c r="N265" s="37">
        <v>1014966.9429098</v>
      </c>
      <c r="O265" s="34" t="s">
        <v>626</v>
      </c>
    </row>
    <row r="266" spans="1:15" ht="26.1" customHeight="1" x14ac:dyDescent="0.2">
      <c r="A266" s="34" t="s">
        <v>702</v>
      </c>
      <c r="B266" s="35" t="s">
        <v>21</v>
      </c>
      <c r="C266" s="35" t="s">
        <v>703</v>
      </c>
      <c r="D266" s="35" t="s">
        <v>23</v>
      </c>
      <c r="E266" s="36" t="s">
        <v>51</v>
      </c>
      <c r="F266" s="34" t="s">
        <v>1494</v>
      </c>
      <c r="G266" s="34" t="s">
        <v>25</v>
      </c>
      <c r="H266" s="34">
        <v>22.05</v>
      </c>
      <c r="I266" s="34" t="s">
        <v>25</v>
      </c>
      <c r="J266" s="34" t="s">
        <v>1495</v>
      </c>
      <c r="K266" s="34" t="s">
        <v>25</v>
      </c>
      <c r="L266" s="37">
        <v>14.681551499999999</v>
      </c>
      <c r="M266" s="34" t="s">
        <v>583</v>
      </c>
      <c r="N266" s="37">
        <v>1014981.6244613</v>
      </c>
      <c r="O266" s="34" t="s">
        <v>626</v>
      </c>
    </row>
    <row r="267" spans="1:15" ht="39" customHeight="1" x14ac:dyDescent="0.2">
      <c r="A267" s="34" t="s">
        <v>681</v>
      </c>
      <c r="B267" s="35" t="s">
        <v>21</v>
      </c>
      <c r="C267" s="35" t="s">
        <v>682</v>
      </c>
      <c r="D267" s="35" t="s">
        <v>28</v>
      </c>
      <c r="E267" s="36" t="s">
        <v>29</v>
      </c>
      <c r="F267" s="34" t="s">
        <v>683</v>
      </c>
      <c r="G267" s="34" t="s">
        <v>25</v>
      </c>
      <c r="H267" s="37">
        <v>11721.14</v>
      </c>
      <c r="I267" s="34" t="s">
        <v>25</v>
      </c>
      <c r="J267" s="34" t="s">
        <v>1496</v>
      </c>
      <c r="K267" s="34" t="s">
        <v>25</v>
      </c>
      <c r="L267" s="37">
        <v>14.635015404000001</v>
      </c>
      <c r="M267" s="34" t="s">
        <v>583</v>
      </c>
      <c r="N267" s="37">
        <v>1014996.2594767</v>
      </c>
      <c r="O267" s="34" t="s">
        <v>626</v>
      </c>
    </row>
    <row r="268" spans="1:15" ht="26.1" customHeight="1" x14ac:dyDescent="0.2">
      <c r="A268" s="34" t="s">
        <v>585</v>
      </c>
      <c r="B268" s="35" t="s">
        <v>21</v>
      </c>
      <c r="C268" s="35" t="s">
        <v>586</v>
      </c>
      <c r="D268" s="35" t="s">
        <v>28</v>
      </c>
      <c r="E268" s="36" t="s">
        <v>29</v>
      </c>
      <c r="F268" s="34" t="s">
        <v>1497</v>
      </c>
      <c r="G268" s="34" t="s">
        <v>25</v>
      </c>
      <c r="H268" s="37">
        <v>3005.24</v>
      </c>
      <c r="I268" s="34" t="s">
        <v>25</v>
      </c>
      <c r="J268" s="34" t="s">
        <v>1498</v>
      </c>
      <c r="K268" s="34" t="s">
        <v>25</v>
      </c>
      <c r="L268" s="37">
        <v>14.508697672</v>
      </c>
      <c r="M268" s="34" t="s">
        <v>583</v>
      </c>
      <c r="N268" s="37">
        <v>1015010.7681744</v>
      </c>
      <c r="O268" s="34" t="s">
        <v>636</v>
      </c>
    </row>
    <row r="269" spans="1:15" ht="26.1" customHeight="1" x14ac:dyDescent="0.2">
      <c r="A269" s="34" t="s">
        <v>445</v>
      </c>
      <c r="B269" s="35" t="s">
        <v>21</v>
      </c>
      <c r="C269" s="35" t="s">
        <v>446</v>
      </c>
      <c r="D269" s="35" t="s">
        <v>23</v>
      </c>
      <c r="E269" s="36" t="s">
        <v>91</v>
      </c>
      <c r="F269" s="34" t="s">
        <v>1499</v>
      </c>
      <c r="G269" s="34" t="s">
        <v>25</v>
      </c>
      <c r="H269" s="34">
        <v>0.64</v>
      </c>
      <c r="I269" s="34" t="s">
        <v>25</v>
      </c>
      <c r="J269" s="34" t="s">
        <v>1500</v>
      </c>
      <c r="K269" s="34" t="s">
        <v>25</v>
      </c>
      <c r="L269" s="37">
        <v>14.272</v>
      </c>
      <c r="M269" s="34" t="s">
        <v>583</v>
      </c>
      <c r="N269" s="37">
        <v>1015025.0401744</v>
      </c>
      <c r="O269" s="34" t="s">
        <v>636</v>
      </c>
    </row>
    <row r="270" spans="1:15" ht="24" customHeight="1" x14ac:dyDescent="0.2">
      <c r="A270" s="34" t="s">
        <v>690</v>
      </c>
      <c r="B270" s="35" t="s">
        <v>21</v>
      </c>
      <c r="C270" s="35" t="s">
        <v>691</v>
      </c>
      <c r="D270" s="35" t="s">
        <v>35</v>
      </c>
      <c r="E270" s="36" t="s">
        <v>36</v>
      </c>
      <c r="F270" s="34" t="s">
        <v>692</v>
      </c>
      <c r="G270" s="34" t="s">
        <v>25</v>
      </c>
      <c r="H270" s="34">
        <v>14.94</v>
      </c>
      <c r="I270" s="34" t="s">
        <v>25</v>
      </c>
      <c r="J270" s="34" t="s">
        <v>420</v>
      </c>
      <c r="K270" s="34" t="s">
        <v>25</v>
      </c>
      <c r="L270" s="37">
        <v>13.911249528000001</v>
      </c>
      <c r="M270" s="34" t="s">
        <v>583</v>
      </c>
      <c r="N270" s="37">
        <v>1015038.9514239</v>
      </c>
      <c r="O270" s="34" t="s">
        <v>636</v>
      </c>
    </row>
    <row r="271" spans="1:15" ht="24" customHeight="1" x14ac:dyDescent="0.2">
      <c r="A271" s="34" t="s">
        <v>604</v>
      </c>
      <c r="B271" s="35" t="s">
        <v>21</v>
      </c>
      <c r="C271" s="35" t="s">
        <v>605</v>
      </c>
      <c r="D271" s="35" t="s">
        <v>23</v>
      </c>
      <c r="E271" s="36" t="s">
        <v>29</v>
      </c>
      <c r="F271" s="34" t="s">
        <v>1501</v>
      </c>
      <c r="G271" s="34" t="s">
        <v>25</v>
      </c>
      <c r="H271" s="34">
        <v>76.94</v>
      </c>
      <c r="I271" s="34" t="s">
        <v>25</v>
      </c>
      <c r="J271" s="34" t="s">
        <v>1502</v>
      </c>
      <c r="K271" s="34" t="s">
        <v>25</v>
      </c>
      <c r="L271" s="37">
        <v>13.856894</v>
      </c>
      <c r="M271" s="34" t="s">
        <v>583</v>
      </c>
      <c r="N271" s="37">
        <v>1015052.8083179001</v>
      </c>
      <c r="O271" s="34" t="s">
        <v>636</v>
      </c>
    </row>
    <row r="272" spans="1:15" ht="26.1" customHeight="1" x14ac:dyDescent="0.2">
      <c r="A272" s="34" t="s">
        <v>679</v>
      </c>
      <c r="B272" s="35" t="s">
        <v>21</v>
      </c>
      <c r="C272" s="35" t="s">
        <v>680</v>
      </c>
      <c r="D272" s="35" t="s">
        <v>23</v>
      </c>
      <c r="E272" s="36" t="s">
        <v>51</v>
      </c>
      <c r="F272" s="34" t="s">
        <v>1503</v>
      </c>
      <c r="G272" s="34" t="s">
        <v>25</v>
      </c>
      <c r="H272" s="34">
        <v>19.68</v>
      </c>
      <c r="I272" s="34" t="s">
        <v>25</v>
      </c>
      <c r="J272" s="34" t="s">
        <v>840</v>
      </c>
      <c r="K272" s="34" t="s">
        <v>25</v>
      </c>
      <c r="L272" s="37">
        <v>12.988799999999999</v>
      </c>
      <c r="M272" s="34" t="s">
        <v>583</v>
      </c>
      <c r="N272" s="37">
        <v>1015065.7971179</v>
      </c>
      <c r="O272" s="34" t="s">
        <v>636</v>
      </c>
    </row>
    <row r="273" spans="1:15" ht="26.1" customHeight="1" x14ac:dyDescent="0.2">
      <c r="A273" s="34" t="s">
        <v>693</v>
      </c>
      <c r="B273" s="35" t="s">
        <v>21</v>
      </c>
      <c r="C273" s="35" t="s">
        <v>694</v>
      </c>
      <c r="D273" s="35" t="s">
        <v>23</v>
      </c>
      <c r="E273" s="36" t="s">
        <v>29</v>
      </c>
      <c r="F273" s="34" t="s">
        <v>88</v>
      </c>
      <c r="G273" s="34" t="s">
        <v>25</v>
      </c>
      <c r="H273" s="34">
        <v>12.81</v>
      </c>
      <c r="I273" s="34" t="s">
        <v>25</v>
      </c>
      <c r="J273" s="34" t="s">
        <v>1504</v>
      </c>
      <c r="K273" s="34" t="s">
        <v>25</v>
      </c>
      <c r="L273" s="37">
        <v>12.81</v>
      </c>
      <c r="M273" s="34" t="s">
        <v>583</v>
      </c>
      <c r="N273" s="37">
        <v>1015078.6071179</v>
      </c>
      <c r="O273" s="34" t="s">
        <v>636</v>
      </c>
    </row>
    <row r="274" spans="1:15" ht="24" customHeight="1" x14ac:dyDescent="0.2">
      <c r="A274" s="34" t="s">
        <v>360</v>
      </c>
      <c r="B274" s="35" t="s">
        <v>21</v>
      </c>
      <c r="C274" s="35" t="s">
        <v>361</v>
      </c>
      <c r="D274" s="35" t="s">
        <v>35</v>
      </c>
      <c r="E274" s="36" t="s">
        <v>36</v>
      </c>
      <c r="F274" s="34" t="s">
        <v>1505</v>
      </c>
      <c r="G274" s="34" t="s">
        <v>25</v>
      </c>
      <c r="H274" s="34">
        <v>17.64</v>
      </c>
      <c r="I274" s="34" t="s">
        <v>25</v>
      </c>
      <c r="J274" s="34" t="s">
        <v>1463</v>
      </c>
      <c r="K274" s="34" t="s">
        <v>25</v>
      </c>
      <c r="L274" s="37">
        <v>12.676515011999999</v>
      </c>
      <c r="M274" s="34" t="s">
        <v>583</v>
      </c>
      <c r="N274" s="37">
        <v>1015091.2836329</v>
      </c>
      <c r="O274" s="34" t="s">
        <v>636</v>
      </c>
    </row>
    <row r="275" spans="1:15" ht="26.1" customHeight="1" x14ac:dyDescent="0.2">
      <c r="A275" s="34" t="s">
        <v>697</v>
      </c>
      <c r="B275" s="35" t="s">
        <v>21</v>
      </c>
      <c r="C275" s="35" t="s">
        <v>698</v>
      </c>
      <c r="D275" s="35" t="s">
        <v>28</v>
      </c>
      <c r="E275" s="36" t="s">
        <v>36</v>
      </c>
      <c r="F275" s="34" t="s">
        <v>523</v>
      </c>
      <c r="G275" s="34" t="s">
        <v>25</v>
      </c>
      <c r="H275" s="34">
        <v>0.06</v>
      </c>
      <c r="I275" s="34" t="s">
        <v>25</v>
      </c>
      <c r="J275" s="34" t="s">
        <v>699</v>
      </c>
      <c r="K275" s="34" t="s">
        <v>25</v>
      </c>
      <c r="L275" s="37">
        <v>12.517749</v>
      </c>
      <c r="M275" s="34" t="s">
        <v>583</v>
      </c>
      <c r="N275" s="37">
        <v>1015103.8013819</v>
      </c>
      <c r="O275" s="34" t="s">
        <v>639</v>
      </c>
    </row>
    <row r="276" spans="1:15" ht="26.1" customHeight="1" x14ac:dyDescent="0.2">
      <c r="A276" s="34" t="s">
        <v>677</v>
      </c>
      <c r="B276" s="35" t="s">
        <v>21</v>
      </c>
      <c r="C276" s="35" t="s">
        <v>678</v>
      </c>
      <c r="D276" s="35" t="s">
        <v>23</v>
      </c>
      <c r="E276" s="36" t="s">
        <v>29</v>
      </c>
      <c r="F276" s="34" t="s">
        <v>1506</v>
      </c>
      <c r="G276" s="34" t="s">
        <v>25</v>
      </c>
      <c r="H276" s="34">
        <v>93.05</v>
      </c>
      <c r="I276" s="34" t="s">
        <v>25</v>
      </c>
      <c r="J276" s="34" t="s">
        <v>513</v>
      </c>
      <c r="K276" s="34" t="s">
        <v>25</v>
      </c>
      <c r="L276" s="37">
        <v>12.406663565000001</v>
      </c>
      <c r="M276" s="34" t="s">
        <v>583</v>
      </c>
      <c r="N276" s="37">
        <v>1015116.2080455</v>
      </c>
      <c r="O276" s="34" t="s">
        <v>639</v>
      </c>
    </row>
    <row r="277" spans="1:15" ht="26.1" customHeight="1" x14ac:dyDescent="0.2">
      <c r="A277" s="34" t="s">
        <v>710</v>
      </c>
      <c r="B277" s="35" t="s">
        <v>21</v>
      </c>
      <c r="C277" s="35" t="s">
        <v>711</v>
      </c>
      <c r="D277" s="35" t="s">
        <v>23</v>
      </c>
      <c r="E277" s="36" t="s">
        <v>29</v>
      </c>
      <c r="F277" s="34" t="s">
        <v>250</v>
      </c>
      <c r="G277" s="34" t="s">
        <v>25</v>
      </c>
      <c r="H277" s="34">
        <v>5.21</v>
      </c>
      <c r="I277" s="34" t="s">
        <v>25</v>
      </c>
      <c r="J277" s="34" t="s">
        <v>1507</v>
      </c>
      <c r="K277" s="34" t="s">
        <v>25</v>
      </c>
      <c r="L277" s="37">
        <v>10.42</v>
      </c>
      <c r="M277" s="34" t="s">
        <v>583</v>
      </c>
      <c r="N277" s="37">
        <v>1015126.6280455</v>
      </c>
      <c r="O277" s="34" t="s">
        <v>639</v>
      </c>
    </row>
    <row r="278" spans="1:15" ht="24" customHeight="1" x14ac:dyDescent="0.2">
      <c r="A278" s="34" t="s">
        <v>661</v>
      </c>
      <c r="B278" s="35" t="s">
        <v>21</v>
      </c>
      <c r="C278" s="35" t="s">
        <v>662</v>
      </c>
      <c r="D278" s="35" t="s">
        <v>23</v>
      </c>
      <c r="E278" s="36" t="s">
        <v>29</v>
      </c>
      <c r="F278" s="34" t="s">
        <v>1508</v>
      </c>
      <c r="G278" s="34" t="s">
        <v>25</v>
      </c>
      <c r="H278" s="34">
        <v>2.89</v>
      </c>
      <c r="I278" s="34" t="s">
        <v>25</v>
      </c>
      <c r="J278" s="34" t="s">
        <v>1509</v>
      </c>
      <c r="K278" s="34" t="s">
        <v>25</v>
      </c>
      <c r="L278" s="37">
        <v>9.8956490000000006</v>
      </c>
      <c r="M278" s="34" t="s">
        <v>583</v>
      </c>
      <c r="N278" s="37">
        <v>1015136.5236945</v>
      </c>
      <c r="O278" s="34" t="s">
        <v>639</v>
      </c>
    </row>
    <row r="279" spans="1:15" ht="39" customHeight="1" x14ac:dyDescent="0.2">
      <c r="A279" s="34" t="s">
        <v>727</v>
      </c>
      <c r="B279" s="35" t="s">
        <v>21</v>
      </c>
      <c r="C279" s="35" t="s">
        <v>728</v>
      </c>
      <c r="D279" s="35" t="s">
        <v>23</v>
      </c>
      <c r="E279" s="36" t="s">
        <v>29</v>
      </c>
      <c r="F279" s="34" t="s">
        <v>1510</v>
      </c>
      <c r="G279" s="34" t="s">
        <v>25</v>
      </c>
      <c r="H279" s="34">
        <v>1.1399999999999999</v>
      </c>
      <c r="I279" s="34" t="s">
        <v>25</v>
      </c>
      <c r="J279" s="34" t="s">
        <v>1511</v>
      </c>
      <c r="K279" s="34" t="s">
        <v>25</v>
      </c>
      <c r="L279" s="37">
        <v>7.98</v>
      </c>
      <c r="M279" s="34" t="s">
        <v>583</v>
      </c>
      <c r="N279" s="37">
        <v>1015144.5036945</v>
      </c>
      <c r="O279" s="34" t="s">
        <v>639</v>
      </c>
    </row>
    <row r="280" spans="1:15" ht="26.1" customHeight="1" x14ac:dyDescent="0.2">
      <c r="A280" s="34" t="s">
        <v>725</v>
      </c>
      <c r="B280" s="35" t="s">
        <v>21</v>
      </c>
      <c r="C280" s="35" t="s">
        <v>726</v>
      </c>
      <c r="D280" s="35" t="s">
        <v>23</v>
      </c>
      <c r="E280" s="36" t="s">
        <v>29</v>
      </c>
      <c r="F280" s="34" t="s">
        <v>304</v>
      </c>
      <c r="G280" s="34" t="s">
        <v>25</v>
      </c>
      <c r="H280" s="34">
        <v>1.84</v>
      </c>
      <c r="I280" s="34" t="s">
        <v>25</v>
      </c>
      <c r="J280" s="34" t="s">
        <v>1512</v>
      </c>
      <c r="K280" s="34" t="s">
        <v>25</v>
      </c>
      <c r="L280" s="37">
        <v>7.36</v>
      </c>
      <c r="M280" s="34" t="s">
        <v>583</v>
      </c>
      <c r="N280" s="37">
        <v>1015151.8636944999</v>
      </c>
      <c r="O280" s="34" t="s">
        <v>639</v>
      </c>
    </row>
    <row r="281" spans="1:15" ht="26.1" customHeight="1" x14ac:dyDescent="0.2">
      <c r="A281" s="34" t="s">
        <v>749</v>
      </c>
      <c r="B281" s="35" t="s">
        <v>21</v>
      </c>
      <c r="C281" s="35" t="s">
        <v>750</v>
      </c>
      <c r="D281" s="35" t="s">
        <v>23</v>
      </c>
      <c r="E281" s="36" t="s">
        <v>39</v>
      </c>
      <c r="F281" s="34" t="s">
        <v>1513</v>
      </c>
      <c r="G281" s="34" t="s">
        <v>25</v>
      </c>
      <c r="H281" s="34">
        <v>131.55000000000001</v>
      </c>
      <c r="I281" s="34" t="s">
        <v>25</v>
      </c>
      <c r="J281" s="34" t="s">
        <v>1514</v>
      </c>
      <c r="K281" s="34" t="s">
        <v>25</v>
      </c>
      <c r="L281" s="37">
        <v>6.3144</v>
      </c>
      <c r="M281" s="34" t="s">
        <v>583</v>
      </c>
      <c r="N281" s="37">
        <v>1015158.1780945</v>
      </c>
      <c r="O281" s="34" t="s">
        <v>639</v>
      </c>
    </row>
    <row r="282" spans="1:15" ht="26.1" customHeight="1" x14ac:dyDescent="0.2">
      <c r="A282" s="34" t="s">
        <v>708</v>
      </c>
      <c r="B282" s="35" t="s">
        <v>21</v>
      </c>
      <c r="C282" s="35" t="s">
        <v>709</v>
      </c>
      <c r="D282" s="35" t="s">
        <v>28</v>
      </c>
      <c r="E282" s="36" t="s">
        <v>29</v>
      </c>
      <c r="F282" s="34" t="s">
        <v>1515</v>
      </c>
      <c r="G282" s="34" t="s">
        <v>25</v>
      </c>
      <c r="H282" s="34">
        <v>897.31</v>
      </c>
      <c r="I282" s="34" t="s">
        <v>25</v>
      </c>
      <c r="J282" s="34" t="s">
        <v>1516</v>
      </c>
      <c r="K282" s="34" t="s">
        <v>25</v>
      </c>
      <c r="L282" s="37">
        <v>6.2332536459999996</v>
      </c>
      <c r="M282" s="34" t="s">
        <v>583</v>
      </c>
      <c r="N282" s="37">
        <v>1015164.4113482001</v>
      </c>
      <c r="O282" s="34" t="s">
        <v>639</v>
      </c>
    </row>
    <row r="283" spans="1:15" ht="39" customHeight="1" x14ac:dyDescent="0.2">
      <c r="A283" s="34" t="s">
        <v>734</v>
      </c>
      <c r="B283" s="35" t="s">
        <v>21</v>
      </c>
      <c r="C283" s="35" t="s">
        <v>735</v>
      </c>
      <c r="D283" s="35" t="s">
        <v>23</v>
      </c>
      <c r="E283" s="36" t="s">
        <v>29</v>
      </c>
      <c r="F283" s="34" t="s">
        <v>1517</v>
      </c>
      <c r="G283" s="34" t="s">
        <v>25</v>
      </c>
      <c r="H283" s="34">
        <v>0.24</v>
      </c>
      <c r="I283" s="34" t="s">
        <v>25</v>
      </c>
      <c r="J283" s="34" t="s">
        <v>1519</v>
      </c>
      <c r="K283" s="34" t="s">
        <v>25</v>
      </c>
      <c r="L283" s="37">
        <v>6.0583679999999998</v>
      </c>
      <c r="M283" s="34" t="s">
        <v>583</v>
      </c>
      <c r="N283" s="37">
        <v>1015170.4697162</v>
      </c>
      <c r="O283" s="34" t="s">
        <v>639</v>
      </c>
    </row>
    <row r="284" spans="1:15" ht="39" customHeight="1" x14ac:dyDescent="0.2">
      <c r="A284" s="34" t="s">
        <v>704</v>
      </c>
      <c r="B284" s="35" t="s">
        <v>21</v>
      </c>
      <c r="C284" s="35" t="s">
        <v>705</v>
      </c>
      <c r="D284" s="35" t="s">
        <v>23</v>
      </c>
      <c r="E284" s="36" t="s">
        <v>29</v>
      </c>
      <c r="F284" s="34" t="s">
        <v>1520</v>
      </c>
      <c r="G284" s="34" t="s">
        <v>25</v>
      </c>
      <c r="H284" s="37">
        <v>1574.39</v>
      </c>
      <c r="I284" s="34" t="s">
        <v>25</v>
      </c>
      <c r="J284" s="34" t="s">
        <v>1521</v>
      </c>
      <c r="K284" s="34" t="s">
        <v>25</v>
      </c>
      <c r="L284" s="37">
        <v>5.977329074</v>
      </c>
      <c r="M284" s="34" t="s">
        <v>583</v>
      </c>
      <c r="N284" s="37">
        <v>1015176.4470453</v>
      </c>
      <c r="O284" s="34" t="s">
        <v>639</v>
      </c>
    </row>
    <row r="285" spans="1:15" ht="39" customHeight="1" x14ac:dyDescent="0.2">
      <c r="A285" s="34" t="s">
        <v>663</v>
      </c>
      <c r="B285" s="35" t="s">
        <v>21</v>
      </c>
      <c r="C285" s="35" t="s">
        <v>664</v>
      </c>
      <c r="D285" s="35" t="s">
        <v>23</v>
      </c>
      <c r="E285" s="36" t="s">
        <v>29</v>
      </c>
      <c r="F285" s="34" t="s">
        <v>1416</v>
      </c>
      <c r="G285" s="34" t="s">
        <v>25</v>
      </c>
      <c r="H285" s="34">
        <v>1.92</v>
      </c>
      <c r="I285" s="34" t="s">
        <v>25</v>
      </c>
      <c r="J285" s="34" t="s">
        <v>1522</v>
      </c>
      <c r="K285" s="34" t="s">
        <v>25</v>
      </c>
      <c r="L285" s="37">
        <v>5.724672</v>
      </c>
      <c r="M285" s="34" t="s">
        <v>583</v>
      </c>
      <c r="N285" s="37">
        <v>1015182.1717173</v>
      </c>
      <c r="O285" s="34" t="s">
        <v>639</v>
      </c>
    </row>
    <row r="286" spans="1:15" ht="39" customHeight="1" x14ac:dyDescent="0.2">
      <c r="A286" s="34" t="s">
        <v>715</v>
      </c>
      <c r="B286" s="35" t="s">
        <v>21</v>
      </c>
      <c r="C286" s="35" t="s">
        <v>716</v>
      </c>
      <c r="D286" s="35" t="s">
        <v>23</v>
      </c>
      <c r="E286" s="36" t="s">
        <v>29</v>
      </c>
      <c r="F286" s="34" t="s">
        <v>240</v>
      </c>
      <c r="G286" s="34" t="s">
        <v>25</v>
      </c>
      <c r="H286" s="34">
        <v>0.69</v>
      </c>
      <c r="I286" s="34" t="s">
        <v>25</v>
      </c>
      <c r="J286" s="34" t="s">
        <v>1523</v>
      </c>
      <c r="K286" s="34" t="s">
        <v>25</v>
      </c>
      <c r="L286" s="37">
        <v>5.52</v>
      </c>
      <c r="M286" s="34" t="s">
        <v>583</v>
      </c>
      <c r="N286" s="37">
        <v>1015187.6917173</v>
      </c>
      <c r="O286" s="34" t="s">
        <v>639</v>
      </c>
    </row>
    <row r="287" spans="1:15" ht="24" customHeight="1" x14ac:dyDescent="0.2">
      <c r="A287" s="34" t="s">
        <v>712</v>
      </c>
      <c r="B287" s="35" t="s">
        <v>21</v>
      </c>
      <c r="C287" s="35" t="s">
        <v>713</v>
      </c>
      <c r="D287" s="35" t="s">
        <v>23</v>
      </c>
      <c r="E287" s="36" t="s">
        <v>51</v>
      </c>
      <c r="F287" s="34" t="s">
        <v>714</v>
      </c>
      <c r="G287" s="34" t="s">
        <v>25</v>
      </c>
      <c r="H287" s="34">
        <v>1.67</v>
      </c>
      <c r="I287" s="34" t="s">
        <v>25</v>
      </c>
      <c r="J287" s="34" t="s">
        <v>1524</v>
      </c>
      <c r="K287" s="34" t="s">
        <v>25</v>
      </c>
      <c r="L287" s="37">
        <v>5.3814080000000004</v>
      </c>
      <c r="M287" s="34" t="s">
        <v>583</v>
      </c>
      <c r="N287" s="37">
        <v>1015193.0731253</v>
      </c>
      <c r="O287" s="34" t="s">
        <v>639</v>
      </c>
    </row>
    <row r="288" spans="1:15" ht="39" customHeight="1" x14ac:dyDescent="0.2">
      <c r="A288" s="34" t="s">
        <v>1525</v>
      </c>
      <c r="B288" s="35" t="s">
        <v>21</v>
      </c>
      <c r="C288" s="35" t="s">
        <v>1526</v>
      </c>
      <c r="D288" s="35" t="s">
        <v>23</v>
      </c>
      <c r="E288" s="36" t="s">
        <v>29</v>
      </c>
      <c r="F288" s="34" t="s">
        <v>297</v>
      </c>
      <c r="G288" s="34" t="s">
        <v>25</v>
      </c>
      <c r="H288" s="34">
        <v>1.78</v>
      </c>
      <c r="I288" s="34" t="s">
        <v>25</v>
      </c>
      <c r="J288" s="34" t="s">
        <v>1527</v>
      </c>
      <c r="K288" s="34" t="s">
        <v>25</v>
      </c>
      <c r="L288" s="37">
        <v>5.34</v>
      </c>
      <c r="M288" s="34" t="s">
        <v>583</v>
      </c>
      <c r="N288" s="37">
        <v>1015198.4131253</v>
      </c>
      <c r="O288" s="34" t="s">
        <v>639</v>
      </c>
    </row>
    <row r="289" spans="1:15" ht="26.1" customHeight="1" x14ac:dyDescent="0.2">
      <c r="A289" s="34" t="s">
        <v>736</v>
      </c>
      <c r="B289" s="35" t="s">
        <v>21</v>
      </c>
      <c r="C289" s="35" t="s">
        <v>737</v>
      </c>
      <c r="D289" s="35" t="s">
        <v>28</v>
      </c>
      <c r="E289" s="36" t="s">
        <v>36</v>
      </c>
      <c r="F289" s="34" t="s">
        <v>1438</v>
      </c>
      <c r="G289" s="34" t="s">
        <v>25</v>
      </c>
      <c r="H289" s="34">
        <v>0.08</v>
      </c>
      <c r="I289" s="34" t="s">
        <v>25</v>
      </c>
      <c r="J289" s="34" t="s">
        <v>1528</v>
      </c>
      <c r="K289" s="34" t="s">
        <v>25</v>
      </c>
      <c r="L289" s="37">
        <v>5.2267520000000003</v>
      </c>
      <c r="M289" s="34" t="s">
        <v>583</v>
      </c>
      <c r="N289" s="37">
        <v>1015203.6398773</v>
      </c>
      <c r="O289" s="34" t="s">
        <v>648</v>
      </c>
    </row>
    <row r="290" spans="1:15" ht="39" customHeight="1" x14ac:dyDescent="0.2">
      <c r="A290" s="34" t="s">
        <v>747</v>
      </c>
      <c r="B290" s="35" t="s">
        <v>21</v>
      </c>
      <c r="C290" s="35" t="s">
        <v>748</v>
      </c>
      <c r="D290" s="35" t="s">
        <v>23</v>
      </c>
      <c r="E290" s="36" t="s">
        <v>29</v>
      </c>
      <c r="F290" s="34" t="s">
        <v>297</v>
      </c>
      <c r="G290" s="34" t="s">
        <v>25</v>
      </c>
      <c r="H290" s="34">
        <v>1.49</v>
      </c>
      <c r="I290" s="34" t="s">
        <v>25</v>
      </c>
      <c r="J290" s="34" t="s">
        <v>1529</v>
      </c>
      <c r="K290" s="34" t="s">
        <v>25</v>
      </c>
      <c r="L290" s="37">
        <v>4.47</v>
      </c>
      <c r="M290" s="34" t="s">
        <v>583</v>
      </c>
      <c r="N290" s="37">
        <v>1015208.1098773</v>
      </c>
      <c r="O290" s="34" t="s">
        <v>648</v>
      </c>
    </row>
    <row r="291" spans="1:15" ht="26.1" customHeight="1" x14ac:dyDescent="0.2">
      <c r="A291" s="34" t="s">
        <v>731</v>
      </c>
      <c r="B291" s="35" t="s">
        <v>542</v>
      </c>
      <c r="C291" s="35" t="s">
        <v>732</v>
      </c>
      <c r="D291" s="35" t="s">
        <v>23</v>
      </c>
      <c r="E291" s="36" t="s">
        <v>51</v>
      </c>
      <c r="F291" s="34" t="s">
        <v>733</v>
      </c>
      <c r="G291" s="34" t="s">
        <v>25</v>
      </c>
      <c r="H291" s="34">
        <v>54.65</v>
      </c>
      <c r="I291" s="34" t="s">
        <v>25</v>
      </c>
      <c r="J291" s="34" t="s">
        <v>1530</v>
      </c>
      <c r="K291" s="34" t="s">
        <v>25</v>
      </c>
      <c r="L291" s="37">
        <v>4.3719999999999999</v>
      </c>
      <c r="M291" s="34" t="s">
        <v>583</v>
      </c>
      <c r="N291" s="37">
        <v>1015212.4818773</v>
      </c>
      <c r="O291" s="34" t="s">
        <v>648</v>
      </c>
    </row>
    <row r="292" spans="1:15" ht="39" customHeight="1" x14ac:dyDescent="0.2">
      <c r="A292" s="34" t="s">
        <v>629</v>
      </c>
      <c r="B292" s="35" t="s">
        <v>21</v>
      </c>
      <c r="C292" s="35" t="s">
        <v>630</v>
      </c>
      <c r="D292" s="35" t="s">
        <v>23</v>
      </c>
      <c r="E292" s="36" t="s">
        <v>24</v>
      </c>
      <c r="F292" s="34" t="s">
        <v>1531</v>
      </c>
      <c r="G292" s="34" t="s">
        <v>25</v>
      </c>
      <c r="H292" s="34">
        <v>7.5</v>
      </c>
      <c r="I292" s="34" t="s">
        <v>25</v>
      </c>
      <c r="J292" s="34" t="s">
        <v>740</v>
      </c>
      <c r="K292" s="34" t="s">
        <v>25</v>
      </c>
      <c r="L292" s="37">
        <v>4.2056302499999996</v>
      </c>
      <c r="M292" s="34" t="s">
        <v>583</v>
      </c>
      <c r="N292" s="37">
        <v>1015216.6875076001</v>
      </c>
      <c r="O292" s="34" t="s">
        <v>648</v>
      </c>
    </row>
    <row r="293" spans="1:15" ht="26.1" customHeight="1" x14ac:dyDescent="0.2">
      <c r="A293" s="34" t="s">
        <v>706</v>
      </c>
      <c r="B293" s="35" t="s">
        <v>21</v>
      </c>
      <c r="C293" s="35" t="s">
        <v>707</v>
      </c>
      <c r="D293" s="35" t="s">
        <v>23</v>
      </c>
      <c r="E293" s="36" t="s">
        <v>51</v>
      </c>
      <c r="F293" s="34" t="s">
        <v>1532</v>
      </c>
      <c r="G293" s="34" t="s">
        <v>25</v>
      </c>
      <c r="H293" s="34">
        <v>20.98</v>
      </c>
      <c r="I293" s="34" t="s">
        <v>25</v>
      </c>
      <c r="J293" s="34" t="s">
        <v>824</v>
      </c>
      <c r="K293" s="34" t="s">
        <v>25</v>
      </c>
      <c r="L293" s="37">
        <v>4.1959999999999997</v>
      </c>
      <c r="M293" s="34" t="s">
        <v>583</v>
      </c>
      <c r="N293" s="37">
        <v>1015220.8835076001</v>
      </c>
      <c r="O293" s="34" t="s">
        <v>648</v>
      </c>
    </row>
    <row r="294" spans="1:15" ht="24" customHeight="1" x14ac:dyDescent="0.2">
      <c r="A294" s="34" t="s">
        <v>741</v>
      </c>
      <c r="B294" s="35" t="s">
        <v>21</v>
      </c>
      <c r="C294" s="35" t="s">
        <v>742</v>
      </c>
      <c r="D294" s="35" t="s">
        <v>23</v>
      </c>
      <c r="E294" s="36" t="s">
        <v>29</v>
      </c>
      <c r="F294" s="34" t="s">
        <v>743</v>
      </c>
      <c r="G294" s="34" t="s">
        <v>25</v>
      </c>
      <c r="H294" s="34">
        <v>25.11</v>
      </c>
      <c r="I294" s="34" t="s">
        <v>25</v>
      </c>
      <c r="J294" s="34" t="s">
        <v>1533</v>
      </c>
      <c r="K294" s="34" t="s">
        <v>25</v>
      </c>
      <c r="L294" s="37">
        <v>4.1682600000000001</v>
      </c>
      <c r="M294" s="34" t="s">
        <v>583</v>
      </c>
      <c r="N294" s="37">
        <v>1015225.0517676</v>
      </c>
      <c r="O294" s="34" t="s">
        <v>648</v>
      </c>
    </row>
    <row r="295" spans="1:15" ht="26.1" customHeight="1" x14ac:dyDescent="0.2">
      <c r="A295" s="34" t="s">
        <v>721</v>
      </c>
      <c r="B295" s="35" t="s">
        <v>21</v>
      </c>
      <c r="C295" s="35" t="s">
        <v>722</v>
      </c>
      <c r="D295" s="35" t="s">
        <v>28</v>
      </c>
      <c r="E295" s="36" t="s">
        <v>29</v>
      </c>
      <c r="F295" s="34" t="s">
        <v>1534</v>
      </c>
      <c r="G295" s="34" t="s">
        <v>25</v>
      </c>
      <c r="H295" s="37">
        <v>4482.1499999999996</v>
      </c>
      <c r="I295" s="34" t="s">
        <v>25</v>
      </c>
      <c r="J295" s="34" t="s">
        <v>1535</v>
      </c>
      <c r="K295" s="34" t="s">
        <v>25</v>
      </c>
      <c r="L295" s="37">
        <v>3.7385613150000001</v>
      </c>
      <c r="M295" s="34" t="s">
        <v>583</v>
      </c>
      <c r="N295" s="37">
        <v>1015228.7903289</v>
      </c>
      <c r="O295" s="34" t="s">
        <v>648</v>
      </c>
    </row>
    <row r="296" spans="1:15" ht="39" customHeight="1" x14ac:dyDescent="0.2">
      <c r="A296" s="34" t="s">
        <v>557</v>
      </c>
      <c r="B296" s="35" t="s">
        <v>21</v>
      </c>
      <c r="C296" s="35" t="s">
        <v>558</v>
      </c>
      <c r="D296" s="35" t="s">
        <v>28</v>
      </c>
      <c r="E296" s="36" t="s">
        <v>29</v>
      </c>
      <c r="F296" s="34" t="s">
        <v>1536</v>
      </c>
      <c r="G296" s="34" t="s">
        <v>25</v>
      </c>
      <c r="H296" s="37">
        <v>6200.1</v>
      </c>
      <c r="I296" s="34" t="s">
        <v>25</v>
      </c>
      <c r="J296" s="34" t="s">
        <v>1134</v>
      </c>
      <c r="K296" s="34" t="s">
        <v>25</v>
      </c>
      <c r="L296" s="37">
        <v>3.7299801599999998</v>
      </c>
      <c r="M296" s="34" t="s">
        <v>583</v>
      </c>
      <c r="N296" s="37">
        <v>1015232.5203091</v>
      </c>
      <c r="O296" s="34" t="s">
        <v>648</v>
      </c>
    </row>
    <row r="297" spans="1:15" ht="26.1" customHeight="1" x14ac:dyDescent="0.2">
      <c r="A297" s="34" t="s">
        <v>655</v>
      </c>
      <c r="B297" s="35" t="s">
        <v>21</v>
      </c>
      <c r="C297" s="35" t="s">
        <v>656</v>
      </c>
      <c r="D297" s="35" t="s">
        <v>28</v>
      </c>
      <c r="E297" s="36" t="s">
        <v>36</v>
      </c>
      <c r="F297" s="34" t="s">
        <v>1289</v>
      </c>
      <c r="G297" s="34" t="s">
        <v>25</v>
      </c>
      <c r="H297" s="34">
        <v>0.01</v>
      </c>
      <c r="I297" s="34" t="s">
        <v>25</v>
      </c>
      <c r="J297" s="34" t="s">
        <v>1537</v>
      </c>
      <c r="K297" s="34" t="s">
        <v>25</v>
      </c>
      <c r="L297" s="37">
        <v>3.6794177079999999</v>
      </c>
      <c r="M297" s="34" t="s">
        <v>583</v>
      </c>
      <c r="N297" s="37">
        <v>1015236.1997268</v>
      </c>
      <c r="O297" s="34" t="s">
        <v>648</v>
      </c>
    </row>
    <row r="298" spans="1:15" ht="26.1" customHeight="1" x14ac:dyDescent="0.2">
      <c r="A298" s="34" t="s">
        <v>738</v>
      </c>
      <c r="B298" s="35" t="s">
        <v>21</v>
      </c>
      <c r="C298" s="35" t="s">
        <v>739</v>
      </c>
      <c r="D298" s="35" t="s">
        <v>28</v>
      </c>
      <c r="E298" s="36" t="s">
        <v>36</v>
      </c>
      <c r="F298" s="34" t="s">
        <v>1313</v>
      </c>
      <c r="G298" s="34" t="s">
        <v>25</v>
      </c>
      <c r="H298" s="34">
        <v>0.01</v>
      </c>
      <c r="I298" s="34" t="s">
        <v>25</v>
      </c>
      <c r="J298" s="34" t="s">
        <v>1538</v>
      </c>
      <c r="K298" s="34" t="s">
        <v>25</v>
      </c>
      <c r="L298" s="37">
        <v>3.3731399999999998</v>
      </c>
      <c r="M298" s="34" t="s">
        <v>583</v>
      </c>
      <c r="N298" s="37">
        <v>1015239.5728668</v>
      </c>
      <c r="O298" s="34" t="s">
        <v>648</v>
      </c>
    </row>
    <row r="299" spans="1:15" ht="39" customHeight="1" x14ac:dyDescent="0.2">
      <c r="A299" s="34" t="s">
        <v>536</v>
      </c>
      <c r="B299" s="35" t="s">
        <v>21</v>
      </c>
      <c r="C299" s="35" t="s">
        <v>537</v>
      </c>
      <c r="D299" s="35" t="s">
        <v>23</v>
      </c>
      <c r="E299" s="36" t="s">
        <v>29</v>
      </c>
      <c r="F299" s="34" t="s">
        <v>250</v>
      </c>
      <c r="G299" s="34" t="s">
        <v>25</v>
      </c>
      <c r="H299" s="34">
        <v>1.56</v>
      </c>
      <c r="I299" s="34" t="s">
        <v>25</v>
      </c>
      <c r="J299" s="34" t="s">
        <v>1539</v>
      </c>
      <c r="K299" s="34" t="s">
        <v>25</v>
      </c>
      <c r="L299" s="37">
        <v>3.12</v>
      </c>
      <c r="M299" s="34" t="s">
        <v>583</v>
      </c>
      <c r="N299" s="37">
        <v>1015242.6928668</v>
      </c>
      <c r="O299" s="34" t="s">
        <v>648</v>
      </c>
    </row>
    <row r="300" spans="1:15" ht="26.1" customHeight="1" x14ac:dyDescent="0.2">
      <c r="A300" s="34" t="s">
        <v>751</v>
      </c>
      <c r="B300" s="35" t="s">
        <v>21</v>
      </c>
      <c r="C300" s="35" t="s">
        <v>752</v>
      </c>
      <c r="D300" s="35" t="s">
        <v>28</v>
      </c>
      <c r="E300" s="36" t="s">
        <v>36</v>
      </c>
      <c r="F300" s="34" t="s">
        <v>1540</v>
      </c>
      <c r="G300" s="34" t="s">
        <v>25</v>
      </c>
      <c r="H300" s="34">
        <v>1.17</v>
      </c>
      <c r="I300" s="34" t="s">
        <v>25</v>
      </c>
      <c r="J300" s="34" t="s">
        <v>1541</v>
      </c>
      <c r="K300" s="34" t="s">
        <v>25</v>
      </c>
      <c r="L300" s="37">
        <v>2.8232930700000001</v>
      </c>
      <c r="M300" s="34" t="s">
        <v>583</v>
      </c>
      <c r="N300" s="37">
        <v>1015245.5161599</v>
      </c>
      <c r="O300" s="34" t="s">
        <v>648</v>
      </c>
    </row>
    <row r="301" spans="1:15" ht="26.1" customHeight="1" x14ac:dyDescent="0.2">
      <c r="A301" s="34" t="s">
        <v>1542</v>
      </c>
      <c r="B301" s="35" t="s">
        <v>62</v>
      </c>
      <c r="C301" s="35" t="s">
        <v>1543</v>
      </c>
      <c r="D301" s="35" t="s">
        <v>94</v>
      </c>
      <c r="E301" s="36" t="s">
        <v>1544</v>
      </c>
      <c r="F301" s="34" t="s">
        <v>1545</v>
      </c>
      <c r="G301" s="34" t="s">
        <v>25</v>
      </c>
      <c r="H301" s="34">
        <v>4.0199999999999996</v>
      </c>
      <c r="I301" s="34" t="s">
        <v>25</v>
      </c>
      <c r="J301" s="34" t="s">
        <v>164</v>
      </c>
      <c r="K301" s="34" t="s">
        <v>25</v>
      </c>
      <c r="L301" s="37">
        <v>2.7014399999999998</v>
      </c>
      <c r="M301" s="34" t="s">
        <v>583</v>
      </c>
      <c r="N301" s="37">
        <v>1015248.2175999</v>
      </c>
      <c r="O301" s="34" t="s">
        <v>648</v>
      </c>
    </row>
    <row r="302" spans="1:15" ht="26.1" customHeight="1" x14ac:dyDescent="0.2">
      <c r="A302" s="34" t="s">
        <v>684</v>
      </c>
      <c r="B302" s="35" t="s">
        <v>21</v>
      </c>
      <c r="C302" s="35" t="s">
        <v>685</v>
      </c>
      <c r="D302" s="35" t="s">
        <v>23</v>
      </c>
      <c r="E302" s="36" t="s">
        <v>29</v>
      </c>
      <c r="F302" s="34" t="s">
        <v>250</v>
      </c>
      <c r="G302" s="34" t="s">
        <v>25</v>
      </c>
      <c r="H302" s="34">
        <v>1.25</v>
      </c>
      <c r="I302" s="34" t="s">
        <v>25</v>
      </c>
      <c r="J302" s="34" t="s">
        <v>838</v>
      </c>
      <c r="K302" s="34" t="s">
        <v>25</v>
      </c>
      <c r="L302" s="37">
        <v>2.5</v>
      </c>
      <c r="M302" s="34" t="s">
        <v>583</v>
      </c>
      <c r="N302" s="37">
        <v>1015250.7175999</v>
      </c>
      <c r="O302" s="34" t="s">
        <v>648</v>
      </c>
    </row>
    <row r="303" spans="1:15" ht="26.1" customHeight="1" x14ac:dyDescent="0.2">
      <c r="A303" s="34" t="s">
        <v>755</v>
      </c>
      <c r="B303" s="35" t="s">
        <v>21</v>
      </c>
      <c r="C303" s="35" t="s">
        <v>756</v>
      </c>
      <c r="D303" s="35" t="s">
        <v>23</v>
      </c>
      <c r="E303" s="36" t="s">
        <v>29</v>
      </c>
      <c r="F303" s="34" t="s">
        <v>250</v>
      </c>
      <c r="G303" s="34" t="s">
        <v>25</v>
      </c>
      <c r="H303" s="34">
        <v>1.21</v>
      </c>
      <c r="I303" s="34" t="s">
        <v>25</v>
      </c>
      <c r="J303" s="34" t="s">
        <v>1546</v>
      </c>
      <c r="K303" s="34" t="s">
        <v>25</v>
      </c>
      <c r="L303" s="37">
        <v>2.42</v>
      </c>
      <c r="M303" s="34" t="s">
        <v>583</v>
      </c>
      <c r="N303" s="37">
        <v>1015253.1375999</v>
      </c>
      <c r="O303" s="34" t="s">
        <v>648</v>
      </c>
    </row>
    <row r="304" spans="1:15" ht="26.1" customHeight="1" x14ac:dyDescent="0.2">
      <c r="A304" s="34" t="s">
        <v>695</v>
      </c>
      <c r="B304" s="35" t="s">
        <v>21</v>
      </c>
      <c r="C304" s="35" t="s">
        <v>696</v>
      </c>
      <c r="D304" s="35" t="s">
        <v>23</v>
      </c>
      <c r="E304" s="36" t="s">
        <v>29</v>
      </c>
      <c r="F304" s="34" t="s">
        <v>297</v>
      </c>
      <c r="G304" s="34" t="s">
        <v>25</v>
      </c>
      <c r="H304" s="34">
        <v>0.76</v>
      </c>
      <c r="I304" s="34" t="s">
        <v>25</v>
      </c>
      <c r="J304" s="34" t="s">
        <v>1547</v>
      </c>
      <c r="K304" s="34" t="s">
        <v>25</v>
      </c>
      <c r="L304" s="37">
        <v>2.2799999999999998</v>
      </c>
      <c r="M304" s="34" t="s">
        <v>583</v>
      </c>
      <c r="N304" s="37">
        <v>1015255.4175999</v>
      </c>
      <c r="O304" s="34" t="s">
        <v>648</v>
      </c>
    </row>
    <row r="305" spans="1:15" ht="26.1" customHeight="1" x14ac:dyDescent="0.2">
      <c r="A305" s="34" t="s">
        <v>729</v>
      </c>
      <c r="B305" s="35" t="s">
        <v>21</v>
      </c>
      <c r="C305" s="35" t="s">
        <v>730</v>
      </c>
      <c r="D305" s="35" t="s">
        <v>23</v>
      </c>
      <c r="E305" s="36" t="s">
        <v>29</v>
      </c>
      <c r="F305" s="34" t="s">
        <v>250</v>
      </c>
      <c r="G305" s="34" t="s">
        <v>25</v>
      </c>
      <c r="H305" s="34">
        <v>0.93</v>
      </c>
      <c r="I305" s="34" t="s">
        <v>25</v>
      </c>
      <c r="J305" s="34" t="s">
        <v>1548</v>
      </c>
      <c r="K305" s="34" t="s">
        <v>25</v>
      </c>
      <c r="L305" s="37">
        <v>1.86</v>
      </c>
      <c r="M305" s="34" t="s">
        <v>583</v>
      </c>
      <c r="N305" s="37">
        <v>1015257.2775999</v>
      </c>
      <c r="O305" s="34" t="s">
        <v>648</v>
      </c>
    </row>
    <row r="306" spans="1:15" ht="26.1" customHeight="1" x14ac:dyDescent="0.2">
      <c r="A306" s="34" t="s">
        <v>757</v>
      </c>
      <c r="B306" s="35" t="s">
        <v>21</v>
      </c>
      <c r="C306" s="35" t="s">
        <v>758</v>
      </c>
      <c r="D306" s="35" t="s">
        <v>23</v>
      </c>
      <c r="E306" s="36" t="s">
        <v>29</v>
      </c>
      <c r="F306" s="34" t="s">
        <v>250</v>
      </c>
      <c r="G306" s="34" t="s">
        <v>25</v>
      </c>
      <c r="H306" s="34">
        <v>0.9</v>
      </c>
      <c r="I306" s="34" t="s">
        <v>25</v>
      </c>
      <c r="J306" s="34" t="s">
        <v>1549</v>
      </c>
      <c r="K306" s="34" t="s">
        <v>25</v>
      </c>
      <c r="L306" s="37">
        <v>1.8</v>
      </c>
      <c r="M306" s="34" t="s">
        <v>583</v>
      </c>
      <c r="N306" s="37">
        <v>1015259.0775999</v>
      </c>
      <c r="O306" s="34" t="s">
        <v>648</v>
      </c>
    </row>
    <row r="307" spans="1:15" ht="26.1" customHeight="1" x14ac:dyDescent="0.2">
      <c r="A307" s="34" t="s">
        <v>753</v>
      </c>
      <c r="B307" s="35" t="s">
        <v>21</v>
      </c>
      <c r="C307" s="35" t="s">
        <v>754</v>
      </c>
      <c r="D307" s="35" t="s">
        <v>23</v>
      </c>
      <c r="E307" s="36" t="s">
        <v>51</v>
      </c>
      <c r="F307" s="34" t="s">
        <v>1550</v>
      </c>
      <c r="G307" s="34" t="s">
        <v>25</v>
      </c>
      <c r="H307" s="34">
        <v>21.79</v>
      </c>
      <c r="I307" s="34" t="s">
        <v>25</v>
      </c>
      <c r="J307" s="34" t="s">
        <v>1551</v>
      </c>
      <c r="K307" s="34" t="s">
        <v>25</v>
      </c>
      <c r="L307" s="37">
        <v>1.1059383759999999</v>
      </c>
      <c r="M307" s="34" t="s">
        <v>583</v>
      </c>
      <c r="N307" s="37">
        <v>1015260.1835383</v>
      </c>
      <c r="O307" s="34" t="s">
        <v>648</v>
      </c>
    </row>
    <row r="308" spans="1:15" ht="26.1" customHeight="1" x14ac:dyDescent="0.2">
      <c r="A308" s="34" t="s">
        <v>761</v>
      </c>
      <c r="B308" s="35" t="s">
        <v>21</v>
      </c>
      <c r="C308" s="35" t="s">
        <v>762</v>
      </c>
      <c r="D308" s="35" t="s">
        <v>23</v>
      </c>
      <c r="E308" s="36" t="s">
        <v>51</v>
      </c>
      <c r="F308" s="34" t="s">
        <v>1552</v>
      </c>
      <c r="G308" s="34" t="s">
        <v>25</v>
      </c>
      <c r="H308" s="34">
        <v>20.059999999999999</v>
      </c>
      <c r="I308" s="34" t="s">
        <v>25</v>
      </c>
      <c r="J308" s="34" t="s">
        <v>841</v>
      </c>
      <c r="K308" s="34" t="s">
        <v>25</v>
      </c>
      <c r="L308" s="37">
        <v>0.81443600000000005</v>
      </c>
      <c r="M308" s="34" t="s">
        <v>583</v>
      </c>
      <c r="N308" s="37">
        <v>1015260.9979742999</v>
      </c>
      <c r="O308" s="34" t="s">
        <v>648</v>
      </c>
    </row>
    <row r="309" spans="1:15" ht="26.1" customHeight="1" x14ac:dyDescent="0.2">
      <c r="A309" s="34" t="s">
        <v>763</v>
      </c>
      <c r="B309" s="35" t="s">
        <v>21</v>
      </c>
      <c r="C309" s="35" t="s">
        <v>764</v>
      </c>
      <c r="D309" s="35" t="s">
        <v>28</v>
      </c>
      <c r="E309" s="36" t="s">
        <v>36</v>
      </c>
      <c r="F309" s="34" t="s">
        <v>1540</v>
      </c>
      <c r="G309" s="34" t="s">
        <v>25</v>
      </c>
      <c r="H309" s="34">
        <v>0.11</v>
      </c>
      <c r="I309" s="34" t="s">
        <v>25</v>
      </c>
      <c r="J309" s="34" t="s">
        <v>1553</v>
      </c>
      <c r="K309" s="34" t="s">
        <v>25</v>
      </c>
      <c r="L309" s="37">
        <v>0.26543781</v>
      </c>
      <c r="M309" s="34" t="s">
        <v>583</v>
      </c>
      <c r="N309" s="37">
        <v>1015261.2634121</v>
      </c>
      <c r="O309" s="34" t="s">
        <v>648</v>
      </c>
    </row>
    <row r="310" spans="1:15" ht="24" customHeight="1" x14ac:dyDescent="0.2">
      <c r="A310" s="34" t="s">
        <v>759</v>
      </c>
      <c r="B310" s="35" t="s">
        <v>21</v>
      </c>
      <c r="C310" s="35" t="s">
        <v>760</v>
      </c>
      <c r="D310" s="35" t="s">
        <v>23</v>
      </c>
      <c r="E310" s="36" t="s">
        <v>29</v>
      </c>
      <c r="F310" s="34" t="s">
        <v>1554</v>
      </c>
      <c r="G310" s="34" t="s">
        <v>25</v>
      </c>
      <c r="H310" s="34">
        <v>14.97</v>
      </c>
      <c r="I310" s="34" t="s">
        <v>25</v>
      </c>
      <c r="J310" s="34" t="s">
        <v>1518</v>
      </c>
      <c r="K310" s="34" t="s">
        <v>25</v>
      </c>
      <c r="L310" s="37">
        <v>0.23802300000000001</v>
      </c>
      <c r="M310" s="34" t="s">
        <v>583</v>
      </c>
      <c r="N310" s="37">
        <v>1015261.5014351</v>
      </c>
      <c r="O310" s="34" t="s">
        <v>648</v>
      </c>
    </row>
    <row r="311" spans="1:15" x14ac:dyDescent="0.2">
      <c r="A311" s="38"/>
      <c r="B311" s="38"/>
      <c r="C311" s="38"/>
      <c r="D311" s="38"/>
      <c r="E311" s="38"/>
      <c r="F311" s="38"/>
      <c r="G311" s="38"/>
      <c r="H311" s="38"/>
      <c r="I311" s="38"/>
      <c r="J311" s="38"/>
      <c r="K311" s="38"/>
      <c r="L311" s="38"/>
      <c r="M311" s="38"/>
      <c r="N311" s="38"/>
      <c r="O311" s="38"/>
    </row>
    <row r="312" spans="1:15" x14ac:dyDescent="0.2">
      <c r="A312" s="39"/>
      <c r="B312" s="39"/>
      <c r="C312" s="39"/>
      <c r="D312" s="39"/>
      <c r="E312" s="39"/>
      <c r="F312" s="39"/>
      <c r="G312" s="39"/>
      <c r="H312" s="39"/>
      <c r="I312" s="39"/>
      <c r="J312" s="39"/>
      <c r="K312" s="39"/>
      <c r="L312" s="66" t="s">
        <v>765</v>
      </c>
      <c r="M312" s="66"/>
      <c r="N312" s="66"/>
      <c r="O312" s="68"/>
    </row>
    <row r="313" spans="1:15" x14ac:dyDescent="0.2">
      <c r="A313" s="39"/>
      <c r="B313" s="39"/>
      <c r="C313" s="39"/>
      <c r="D313" s="39"/>
      <c r="E313" s="39"/>
      <c r="F313" s="39"/>
      <c r="G313" s="39"/>
      <c r="H313" s="39"/>
      <c r="I313" s="39"/>
      <c r="J313" s="39"/>
      <c r="K313" s="39"/>
      <c r="L313" s="66" t="s">
        <v>28</v>
      </c>
      <c r="M313" s="66"/>
      <c r="N313" s="66"/>
      <c r="O313" s="42">
        <v>66999.23</v>
      </c>
    </row>
    <row r="314" spans="1:15" x14ac:dyDescent="0.2">
      <c r="A314" s="39"/>
      <c r="B314" s="39"/>
      <c r="C314" s="39"/>
      <c r="D314" s="39"/>
      <c r="E314" s="39"/>
      <c r="F314" s="39"/>
      <c r="G314" s="39"/>
      <c r="H314" s="39"/>
      <c r="I314" s="39"/>
      <c r="J314" s="39"/>
      <c r="K314" s="39"/>
      <c r="L314" s="66" t="s">
        <v>766</v>
      </c>
      <c r="M314" s="66"/>
      <c r="N314" s="66"/>
      <c r="O314" s="42">
        <v>0</v>
      </c>
    </row>
    <row r="315" spans="1:15" x14ac:dyDescent="0.2">
      <c r="A315" s="39"/>
      <c r="B315" s="39"/>
      <c r="C315" s="39"/>
      <c r="D315" s="39"/>
      <c r="E315" s="39"/>
      <c r="F315" s="39"/>
      <c r="G315" s="39"/>
      <c r="H315" s="39"/>
      <c r="I315" s="39"/>
      <c r="J315" s="39"/>
      <c r="K315" s="39"/>
      <c r="L315" s="66" t="s">
        <v>35</v>
      </c>
      <c r="M315" s="66"/>
      <c r="N315" s="66"/>
      <c r="O315" s="42">
        <v>211985.15</v>
      </c>
    </row>
    <row r="316" spans="1:15" x14ac:dyDescent="0.2">
      <c r="A316" s="39"/>
      <c r="B316" s="39"/>
      <c r="C316" s="39"/>
      <c r="D316" s="39"/>
      <c r="E316" s="39"/>
      <c r="F316" s="39"/>
      <c r="G316" s="39"/>
      <c r="H316" s="39"/>
      <c r="I316" s="39"/>
      <c r="J316" s="39"/>
      <c r="K316" s="39"/>
      <c r="L316" s="66" t="s">
        <v>23</v>
      </c>
      <c r="M316" s="66"/>
      <c r="N316" s="66"/>
      <c r="O316" s="42">
        <v>706790.26</v>
      </c>
    </row>
    <row r="317" spans="1:15" x14ac:dyDescent="0.2">
      <c r="A317" s="39"/>
      <c r="B317" s="39"/>
      <c r="C317" s="39"/>
      <c r="D317" s="39"/>
      <c r="E317" s="39"/>
      <c r="F317" s="39"/>
      <c r="G317" s="39"/>
      <c r="H317" s="39"/>
      <c r="I317" s="39"/>
      <c r="J317" s="39"/>
      <c r="K317" s="39"/>
      <c r="L317" s="66" t="s">
        <v>94</v>
      </c>
      <c r="M317" s="66"/>
      <c r="N317" s="66"/>
      <c r="O317" s="42">
        <v>7303.79</v>
      </c>
    </row>
    <row r="318" spans="1:15" x14ac:dyDescent="0.2">
      <c r="A318" s="39"/>
      <c r="B318" s="39"/>
      <c r="C318" s="39"/>
      <c r="D318" s="39"/>
      <c r="E318" s="39"/>
      <c r="F318" s="39"/>
      <c r="G318" s="39"/>
      <c r="H318" s="39"/>
      <c r="I318" s="39"/>
      <c r="J318" s="39"/>
      <c r="K318" s="39"/>
      <c r="L318" s="66" t="s">
        <v>181</v>
      </c>
      <c r="M318" s="66"/>
      <c r="N318" s="66"/>
      <c r="O318" s="42">
        <v>4121.1000000000004</v>
      </c>
    </row>
    <row r="319" spans="1:15" x14ac:dyDescent="0.2">
      <c r="A319" s="39"/>
      <c r="B319" s="39"/>
      <c r="C319" s="39"/>
      <c r="D319" s="39"/>
      <c r="E319" s="39"/>
      <c r="F319" s="39"/>
      <c r="G319" s="39"/>
      <c r="H319" s="39"/>
      <c r="I319" s="39"/>
      <c r="J319" s="39"/>
      <c r="K319" s="39"/>
      <c r="L319" s="66" t="s">
        <v>767</v>
      </c>
      <c r="M319" s="66"/>
      <c r="N319" s="66"/>
      <c r="O319" s="42">
        <v>0</v>
      </c>
    </row>
    <row r="320" spans="1:15" x14ac:dyDescent="0.2">
      <c r="A320" s="39"/>
      <c r="B320" s="39"/>
      <c r="C320" s="39"/>
      <c r="D320" s="39"/>
      <c r="E320" s="39"/>
      <c r="F320" s="39"/>
      <c r="G320" s="39"/>
      <c r="H320" s="39"/>
      <c r="I320" s="39"/>
      <c r="J320" s="39"/>
      <c r="K320" s="39"/>
      <c r="L320" s="66" t="s">
        <v>413</v>
      </c>
      <c r="M320" s="66"/>
      <c r="N320" s="66"/>
      <c r="O320" s="42">
        <v>0</v>
      </c>
    </row>
    <row r="321" spans="1:15" x14ac:dyDescent="0.2">
      <c r="A321" s="39"/>
      <c r="B321" s="39"/>
      <c r="C321" s="39"/>
      <c r="D321" s="39"/>
      <c r="E321" s="39"/>
      <c r="F321" s="39"/>
      <c r="G321" s="39"/>
      <c r="H321" s="39"/>
      <c r="I321" s="39"/>
      <c r="J321" s="39"/>
      <c r="K321" s="39"/>
      <c r="L321" s="66" t="s">
        <v>768</v>
      </c>
      <c r="M321" s="66"/>
      <c r="N321" s="66"/>
      <c r="O321" s="42">
        <v>0</v>
      </c>
    </row>
    <row r="322" spans="1:15" x14ac:dyDescent="0.2">
      <c r="A322" s="39"/>
      <c r="B322" s="39"/>
      <c r="C322" s="39"/>
      <c r="D322" s="39"/>
      <c r="E322" s="39"/>
      <c r="F322" s="39"/>
      <c r="G322" s="39"/>
      <c r="H322" s="39"/>
      <c r="I322" s="39"/>
      <c r="J322" s="39"/>
      <c r="K322" s="39"/>
      <c r="L322" s="66" t="s">
        <v>1555</v>
      </c>
      <c r="M322" s="66"/>
      <c r="N322" s="66"/>
      <c r="O322" s="42">
        <v>0</v>
      </c>
    </row>
    <row r="323" spans="1:15" x14ac:dyDescent="0.2">
      <c r="A323" s="39"/>
      <c r="B323" s="39"/>
      <c r="C323" s="39"/>
      <c r="D323" s="39"/>
      <c r="E323" s="39"/>
      <c r="F323" s="39"/>
      <c r="G323" s="39"/>
      <c r="H323" s="39"/>
      <c r="I323" s="39"/>
      <c r="J323" s="39"/>
      <c r="K323" s="39"/>
      <c r="L323" s="66" t="s">
        <v>74</v>
      </c>
      <c r="M323" s="66"/>
      <c r="N323" s="66"/>
      <c r="O323" s="42">
        <v>18061.96</v>
      </c>
    </row>
    <row r="324" spans="1:15" x14ac:dyDescent="0.2">
      <c r="A324" s="38"/>
      <c r="B324" s="38"/>
      <c r="C324" s="38"/>
      <c r="D324" s="38"/>
      <c r="E324" s="38"/>
      <c r="F324" s="38"/>
      <c r="G324" s="38"/>
      <c r="H324" s="38"/>
      <c r="I324" s="38"/>
      <c r="J324" s="38"/>
      <c r="K324" s="38"/>
      <c r="L324" s="38"/>
      <c r="M324" s="38"/>
      <c r="N324" s="38"/>
      <c r="O324" s="38"/>
    </row>
    <row r="325" spans="1:15" x14ac:dyDescent="0.2">
      <c r="A325" s="74"/>
      <c r="B325" s="74"/>
      <c r="C325" s="74"/>
      <c r="D325" s="41"/>
      <c r="E325" s="40"/>
      <c r="F325" s="40"/>
      <c r="G325" s="40"/>
      <c r="H325" s="40"/>
      <c r="I325" s="40"/>
      <c r="J325" s="40"/>
      <c r="K325" s="72" t="s">
        <v>769</v>
      </c>
      <c r="L325" s="74"/>
      <c r="M325" s="75">
        <v>1014539.88</v>
      </c>
      <c r="N325" s="74"/>
      <c r="O325" s="74"/>
    </row>
    <row r="326" spans="1:15" x14ac:dyDescent="0.2">
      <c r="A326" s="74"/>
      <c r="B326" s="74"/>
      <c r="C326" s="74"/>
      <c r="D326" s="41"/>
      <c r="E326" s="40"/>
      <c r="F326" s="40"/>
      <c r="G326" s="40"/>
      <c r="H326" s="40"/>
      <c r="I326" s="40"/>
      <c r="J326" s="40"/>
      <c r="K326" s="72" t="s">
        <v>770</v>
      </c>
      <c r="L326" s="74"/>
      <c r="M326" s="75">
        <v>222387.14</v>
      </c>
      <c r="N326" s="74"/>
      <c r="O326" s="74"/>
    </row>
    <row r="327" spans="1:15" x14ac:dyDescent="0.2">
      <c r="A327" s="74"/>
      <c r="B327" s="74"/>
      <c r="C327" s="74"/>
      <c r="D327" s="41"/>
      <c r="E327" s="40"/>
      <c r="F327" s="40"/>
      <c r="G327" s="40"/>
      <c r="H327" s="40"/>
      <c r="I327" s="40"/>
      <c r="J327" s="40"/>
      <c r="K327" s="72" t="s">
        <v>771</v>
      </c>
      <c r="L327" s="74"/>
      <c r="M327" s="75">
        <v>1236927.02</v>
      </c>
      <c r="N327" s="74"/>
      <c r="O327" s="74"/>
    </row>
    <row r="331" spans="1:15" x14ac:dyDescent="0.2">
      <c r="C331" s="1" t="s">
        <v>772</v>
      </c>
      <c r="D331" s="2">
        <f>SUMIF(D6:D310,D310,L6:L310)</f>
        <v>706790.26151946862</v>
      </c>
    </row>
    <row r="332" spans="1:15" x14ac:dyDescent="0.2">
      <c r="C332" s="1" t="s">
        <v>773</v>
      </c>
      <c r="D332" s="2">
        <f>M325</f>
        <v>1014539.88</v>
      </c>
    </row>
    <row r="333" spans="1:15" x14ac:dyDescent="0.2">
      <c r="C333" s="1" t="s">
        <v>774</v>
      </c>
      <c r="D333" s="3">
        <f>D331/D332</f>
        <v>0.69666089569536549</v>
      </c>
    </row>
    <row r="334" spans="1:15" x14ac:dyDescent="0.2">
      <c r="C334" s="1"/>
      <c r="D334" s="3"/>
    </row>
    <row r="335" spans="1:15" ht="25.5" x14ac:dyDescent="0.2">
      <c r="C335" s="1" t="s">
        <v>775</v>
      </c>
      <c r="D335" s="4">
        <f>1-D333</f>
        <v>0.30333910430463451</v>
      </c>
    </row>
    <row r="336" spans="1:15" x14ac:dyDescent="0.2">
      <c r="C336" s="1" t="s">
        <v>776</v>
      </c>
      <c r="D336" s="5">
        <v>0.05</v>
      </c>
    </row>
    <row r="337" spans="3:4" x14ac:dyDescent="0.2">
      <c r="C337" s="6" t="s">
        <v>777</v>
      </c>
      <c r="D337" s="7">
        <f>D335*D336</f>
        <v>1.5166955215231726E-2</v>
      </c>
    </row>
  </sheetData>
  <mergeCells count="39">
    <mergeCell ref="A326:C326"/>
    <mergeCell ref="K326:L326"/>
    <mergeCell ref="M326:O326"/>
    <mergeCell ref="A327:C327"/>
    <mergeCell ref="K327:L327"/>
    <mergeCell ref="M327:O327"/>
    <mergeCell ref="L322:N322"/>
    <mergeCell ref="L323:N323"/>
    <mergeCell ref="A325:C325"/>
    <mergeCell ref="K325:L325"/>
    <mergeCell ref="M325:O325"/>
    <mergeCell ref="E1:G1"/>
    <mergeCell ref="H1:O1"/>
    <mergeCell ref="E2:G2"/>
    <mergeCell ref="H2:O2"/>
    <mergeCell ref="A3:Q3"/>
    <mergeCell ref="A4:A5"/>
    <mergeCell ref="B4:B5"/>
    <mergeCell ref="C4:C5"/>
    <mergeCell ref="D4:D5"/>
    <mergeCell ref="E4:E5"/>
    <mergeCell ref="F4:G4"/>
    <mergeCell ref="H4:I4"/>
    <mergeCell ref="J4:L4"/>
    <mergeCell ref="M4:M5"/>
    <mergeCell ref="N4:N5"/>
    <mergeCell ref="O4:O5"/>
    <mergeCell ref="P4:P5"/>
    <mergeCell ref="Q4:Q5"/>
    <mergeCell ref="L312:O312"/>
    <mergeCell ref="L313:N313"/>
    <mergeCell ref="L319:N319"/>
    <mergeCell ref="L320:N320"/>
    <mergeCell ref="L321:N321"/>
    <mergeCell ref="L314:N314"/>
    <mergeCell ref="L315:N315"/>
    <mergeCell ref="L316:N316"/>
    <mergeCell ref="L317:N317"/>
    <mergeCell ref="L318:N318"/>
  </mergeCells>
  <pageMargins left="0.5" right="0.5" top="1" bottom="1" header="0.5" footer="0.5"/>
  <pageSetup paperSize="9" fitToHeight="0" orientation="landscape"/>
  <headerFooter>
    <oddHeader>&amp;L &amp;C18º BDA INF PAN
CPF:  &amp;R</oddHeader>
    <oddFooter>&amp;L &amp;C  -  - CORUMBÁ / MS
 /  &amp;R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BDI</vt:lpstr>
      <vt:lpstr>Curva ABC de Insumos</vt:lpstr>
      <vt:lpstr>BDI!Print_Area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Cap Shilton</cp:lastModifiedBy>
  <cp:revision>0</cp:revision>
  <dcterms:created xsi:type="dcterms:W3CDTF">2023-11-28T12:47:42Z</dcterms:created>
  <dcterms:modified xsi:type="dcterms:W3CDTF">2024-06-11T17:51:05Z</dcterms:modified>
</cp:coreProperties>
</file>